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3360" activeTab="1"/>
  </bookViews>
  <sheets>
    <sheet name="WIC Meet" sheetId="1" r:id="rId1"/>
    <sheet name="Individual" sheetId="2" r:id="rId2"/>
    <sheet name="Tee Assignments" sheetId="3" r:id="rId3"/>
  </sheets>
  <definedNames/>
  <calcPr fullCalcOnLoad="1"/>
</workbook>
</file>

<file path=xl/sharedStrings.xml><?xml version="1.0" encoding="utf-8"?>
<sst xmlns="http://schemas.openxmlformats.org/spreadsheetml/2006/main" count="211" uniqueCount="128">
  <si>
    <t>Jayden Anderson - Treynor - 77</t>
  </si>
  <si>
    <t>Erik Jorgensen - AHSTW - 79</t>
  </si>
  <si>
    <t>Nic Hiller - Logan-Magnolia - 80</t>
  </si>
  <si>
    <t>Anthony Cordes - AHSTW - 81</t>
  </si>
  <si>
    <t>Micky Williamson - Audubon - 81</t>
  </si>
  <si>
    <t>Derek Ravlin - Underwood - 83</t>
  </si>
  <si>
    <t>Sam Gross</t>
  </si>
  <si>
    <t>Austin Ahrenholtz</t>
  </si>
  <si>
    <t>Jared Henkelman</t>
  </si>
  <si>
    <t>Trey Boyle</t>
  </si>
  <si>
    <t>Tyler Saunders</t>
  </si>
  <si>
    <t>Tyler Kenkelman</t>
  </si>
  <si>
    <t>Joel Richardson</t>
  </si>
  <si>
    <t>Tanner Stevens</t>
  </si>
  <si>
    <t>Taylor Nelson</t>
  </si>
  <si>
    <t>Nic Hiller</t>
  </si>
  <si>
    <t>Bo Geise</t>
  </si>
  <si>
    <t>Kolby Morrison</t>
  </si>
  <si>
    <t>Nick Tennis</t>
  </si>
  <si>
    <t>Shawn Hatcher</t>
  </si>
  <si>
    <t>Garett Tierney</t>
  </si>
  <si>
    <t>Zach Jensen</t>
  </si>
  <si>
    <t>Sam Hatcher</t>
  </si>
  <si>
    <t>Drew West</t>
  </si>
  <si>
    <t>Keyton Wichman</t>
  </si>
  <si>
    <t>Josh Mansfield</t>
  </si>
  <si>
    <t>Caiden Goodman</t>
  </si>
  <si>
    <t>Taten Williams</t>
  </si>
  <si>
    <t>Gabe Smith</t>
  </si>
  <si>
    <t>Joel Henningsen</t>
  </si>
  <si>
    <t>Zach Matthews</t>
  </si>
  <si>
    <t>Jackson Nelson</t>
  </si>
  <si>
    <t>Trevor Carlson</t>
  </si>
  <si>
    <t>Ben Sorenson</t>
  </si>
  <si>
    <t>Kyle Siebels</t>
  </si>
  <si>
    <t>Jacob Manhart</t>
  </si>
  <si>
    <t>Jayden Anderson</t>
  </si>
  <si>
    <t>Jason Cox</t>
  </si>
  <si>
    <t>Kendrick Umphreys</t>
  </si>
  <si>
    <t>Griffen Kline</t>
  </si>
  <si>
    <t>Nolan Boese</t>
  </si>
  <si>
    <t>Justin Cox</t>
  </si>
  <si>
    <t>Connor Fink</t>
  </si>
  <si>
    <t>Derek Ravlin</t>
  </si>
  <si>
    <t>Guy Sudman</t>
  </si>
  <si>
    <t>Ian Mackerman</t>
  </si>
  <si>
    <t>Lance Parish</t>
  </si>
  <si>
    <t>Jacob Bonney</t>
  </si>
  <si>
    <t>[NO PLAYER]</t>
  </si>
  <si>
    <t>MEDAL WINNERS</t>
  </si>
  <si>
    <t>Western Iowa Conference Girls Meet</t>
  </si>
  <si>
    <t>5th PLACE:</t>
  </si>
  <si>
    <t>6th PLACE:</t>
  </si>
  <si>
    <t xml:space="preserve"> </t>
  </si>
  <si>
    <t>Missouri Valley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</si>
  <si>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</si>
  <si>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</si>
  <si>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</si>
  <si>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</si>
  <si>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</si>
  <si>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</si>
  <si>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</si>
  <si>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</si>
  <si>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Name</t>
  </si>
  <si>
    <t>School</t>
  </si>
  <si>
    <t>Player</t>
  </si>
  <si>
    <t>Score</t>
  </si>
  <si>
    <t>IKM-Manning</t>
  </si>
  <si>
    <t>Logan-Magnolia</t>
  </si>
  <si>
    <t>GR</t>
  </si>
  <si>
    <t>MV</t>
  </si>
  <si>
    <t>GROSS</t>
  </si>
  <si>
    <t>Treynor</t>
  </si>
  <si>
    <t>TREY</t>
  </si>
  <si>
    <t>IKM-Manning</t>
  </si>
  <si>
    <t>Logan-Magnolia</t>
  </si>
  <si>
    <t>AUD</t>
  </si>
  <si>
    <t>LM</t>
  </si>
  <si>
    <t>Nishna Hills Country Club</t>
  </si>
  <si>
    <t>l</t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</si>
  <si>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</si>
  <si>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Hole # 10 A</t>
  </si>
  <si>
    <t>Hole # 10 B</t>
  </si>
  <si>
    <t>Hole # 9 A</t>
  </si>
  <si>
    <t>Hole # 9 B</t>
  </si>
  <si>
    <t>Hole # 8</t>
  </si>
  <si>
    <t>Hole # 7</t>
  </si>
  <si>
    <t>Hole # 6</t>
  </si>
  <si>
    <t>Hole # 5</t>
  </si>
  <si>
    <t>Hole # 4</t>
  </si>
  <si>
    <t>Underwood</t>
  </si>
  <si>
    <t>Tri Center</t>
  </si>
  <si>
    <t>Audubon</t>
  </si>
  <si>
    <t>Griswold</t>
  </si>
  <si>
    <t>Riverside</t>
  </si>
  <si>
    <t>FRONT</t>
  </si>
  <si>
    <t>BACK</t>
  </si>
  <si>
    <t>#</t>
  </si>
  <si>
    <t>SCH</t>
  </si>
  <si>
    <t>RIV</t>
  </si>
  <si>
    <t>T-C</t>
  </si>
  <si>
    <t>UND</t>
  </si>
  <si>
    <t>NET</t>
  </si>
  <si>
    <t>MEET:</t>
  </si>
  <si>
    <t>MEDALIST:</t>
  </si>
  <si>
    <t>RUNNER-UP:</t>
  </si>
  <si>
    <t>3rd PLACE:</t>
  </si>
  <si>
    <t>4th PLACE:</t>
  </si>
  <si>
    <t>AHSTW</t>
  </si>
  <si>
    <t>IKM-M</t>
  </si>
  <si>
    <t>60, cool, mostly calm</t>
  </si>
  <si>
    <t>Erik Jorgensen</t>
  </si>
  <si>
    <t>Anthony Cordes</t>
  </si>
  <si>
    <t>Brandon Osbahr</t>
  </si>
  <si>
    <t>Logan Hoepner</t>
  </si>
  <si>
    <t>Kevin Jorgensen</t>
  </si>
  <si>
    <t>Clint Robinson</t>
  </si>
  <si>
    <t>Micky Williamson</t>
  </si>
  <si>
    <t>Dylan Obermeier</t>
  </si>
  <si>
    <t>Darrett Hansen</t>
  </si>
  <si>
    <t>Garrett Inman</t>
  </si>
  <si>
    <t>Dustin Andreasen</t>
  </si>
  <si>
    <t>Jarrett Meaike</t>
  </si>
  <si>
    <t>Mary Pelzer</t>
  </si>
  <si>
    <t>Logan Pelzer</t>
  </si>
  <si>
    <t>Brock Wallace</t>
  </si>
  <si>
    <t>Devin Witt</t>
  </si>
  <si>
    <t>Corey Steinbeck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</si>
</sst>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General;General;"/>
    <numFmt numFmtId="166" formatCode="\(\+#,##0_);\(\-#,##0\)"/>
    <numFmt numFmtId="167" formatCode="\+#,##0_);\(\-#,##0\)"/>
    <numFmt numFmtId="168" formatCode="[Red]\+##,#0_)\-#,##0"/>
    <numFmt numFmtId="169" formatCode="\+#,##0_);[Red]\-#,##0"/>
    <numFmt numFmtId="170" formatCode="\+#,##0_);[Red]\-#,##0;"/>
    <numFmt numFmtId="171" formatCode="mmmm\ d\,\ yyyy"/>
    <numFmt numFmtId="172" formatCode="m/d"/>
    <numFmt numFmtId="173" formatCode="mmmm\-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 Black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5" fontId="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65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171" fontId="7" fillId="0" borderId="17" xfId="0" applyNumberFormat="1" applyFont="1" applyBorder="1" applyAlignment="1" applyProtection="1">
      <alignment horizontal="left" vertical="center"/>
      <protection locked="0"/>
    </xf>
    <xf numFmtId="171" fontId="7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zoomScale="125" zoomScaleNormal="125" zoomScalePageLayoutView="0" workbookViewId="0" topLeftCell="A1">
      <selection activeCell="P14" sqref="P14"/>
    </sheetView>
  </sheetViews>
  <sheetFormatPr defaultColWidth="11.57421875" defaultRowHeight="12.75"/>
  <cols>
    <col min="1" max="1" width="4.140625" style="15" customWidth="1"/>
    <col min="2" max="2" width="15.421875" style="35" customWidth="1"/>
    <col min="3" max="3" width="6.7109375" style="15" customWidth="1"/>
    <col min="4" max="12" width="3.7109375" style="15" customWidth="1"/>
    <col min="13" max="13" width="5.00390625" style="15" customWidth="1"/>
    <col min="14" max="22" width="3.7109375" style="15" customWidth="1"/>
    <col min="23" max="23" width="5.00390625" style="15" customWidth="1"/>
    <col min="24" max="24" width="6.8515625" style="15" customWidth="1"/>
    <col min="25" max="25" width="7.00390625" style="15" customWidth="1"/>
    <col min="26" max="26" width="5.7109375" style="15" customWidth="1"/>
    <col min="27" max="27" width="11.421875" style="15" customWidth="1"/>
    <col min="28" max="28" width="5.28125" style="15" customWidth="1"/>
    <col min="29" max="29" width="4.8515625" style="15" customWidth="1"/>
    <col min="30" max="30" width="6.8515625" style="15" customWidth="1"/>
    <col min="31" max="31" width="11.421875" style="15" customWidth="1"/>
    <col min="32" max="32" width="5.140625" style="15" customWidth="1"/>
    <col min="33" max="33" width="13.8515625" style="15" customWidth="1"/>
    <col min="34" max="34" width="6.8515625" style="15" customWidth="1"/>
    <col min="35" max="35" width="11.421875" style="15" customWidth="1"/>
    <col min="36" max="36" width="5.28125" style="15" customWidth="1"/>
    <col min="37" max="37" width="13.8515625" style="15" customWidth="1"/>
    <col min="38" max="38" width="6.8515625" style="15" customWidth="1"/>
    <col min="39" max="16384" width="11.421875" style="15" customWidth="1"/>
  </cols>
  <sheetData>
    <row r="1" spans="1:26" s="3" customFormat="1" ht="18.75" customHeight="1">
      <c r="A1" s="54" t="s">
        <v>97</v>
      </c>
      <c r="B1" s="55" t="s">
        <v>59</v>
      </c>
      <c r="C1" s="56"/>
      <c r="D1" s="85" t="s">
        <v>71</v>
      </c>
      <c r="E1" s="76"/>
      <c r="F1" s="85" t="s">
        <v>102</v>
      </c>
      <c r="G1" s="75"/>
      <c r="H1" s="85" t="s">
        <v>56</v>
      </c>
      <c r="I1" s="85"/>
      <c r="J1" s="1"/>
      <c r="K1" s="1"/>
      <c r="L1" s="83" t="s">
        <v>103</v>
      </c>
      <c r="M1" s="84"/>
      <c r="N1" s="84"/>
      <c r="O1" s="87" t="s">
        <v>50</v>
      </c>
      <c r="P1" s="88"/>
      <c r="Q1" s="88"/>
      <c r="R1" s="88"/>
      <c r="S1" s="88"/>
      <c r="T1" s="88"/>
      <c r="U1" s="89"/>
      <c r="V1" s="89"/>
      <c r="W1" s="89"/>
      <c r="Y1" s="2" t="s">
        <v>58</v>
      </c>
      <c r="Z1" s="4">
        <v>69</v>
      </c>
    </row>
    <row r="2" spans="1:26" s="3" customFormat="1" ht="18.75" customHeight="1">
      <c r="A2" s="53">
        <v>1</v>
      </c>
      <c r="B2" s="57" t="s">
        <v>108</v>
      </c>
      <c r="C2" s="58" t="s">
        <v>108</v>
      </c>
      <c r="D2" s="74">
        <f>SUM(X16:X21)</f>
        <v>539</v>
      </c>
      <c r="E2" s="76"/>
      <c r="F2" s="77">
        <f>SMALL(X16:X21,1)+SMALL(X16:X21,2)+SMALL(X16:X21,3)+SMALL(X16:X21,4)</f>
        <v>344</v>
      </c>
      <c r="G2" s="78"/>
      <c r="H2" s="85">
        <f>RANK(F2,F2:G11,1)</f>
        <v>2</v>
      </c>
      <c r="I2" s="85"/>
      <c r="J2" s="1"/>
      <c r="K2" s="1"/>
      <c r="L2" s="83" t="s">
        <v>62</v>
      </c>
      <c r="M2" s="84"/>
      <c r="N2" s="84"/>
      <c r="O2" s="80" t="s">
        <v>78</v>
      </c>
      <c r="P2" s="81"/>
      <c r="Q2" s="81"/>
      <c r="R2" s="81"/>
      <c r="S2" s="81"/>
      <c r="T2" s="81"/>
      <c r="U2" s="82"/>
      <c r="V2" s="82"/>
      <c r="W2" s="82"/>
      <c r="X2" s="1"/>
      <c r="Y2" s="1"/>
      <c r="Z2" s="1"/>
    </row>
    <row r="3" spans="1:26" s="3" customFormat="1" ht="18.75" customHeight="1">
      <c r="A3" s="53">
        <v>2</v>
      </c>
      <c r="B3" s="57" t="s">
        <v>92</v>
      </c>
      <c r="C3" s="58" t="s">
        <v>76</v>
      </c>
      <c r="D3" s="74">
        <f>SUM(X24:X29)</f>
        <v>556</v>
      </c>
      <c r="E3" s="76"/>
      <c r="F3" s="77">
        <f>SMALL(X24:X29,1)+SMALL(X24:X29,2)+SMALL(X24:X29,3)+SMALL(X24:X29,4)</f>
        <v>354</v>
      </c>
      <c r="G3" s="78"/>
      <c r="H3" s="71">
        <f>RANK(F3,F2:G11,1)</f>
        <v>5</v>
      </c>
      <c r="I3" s="72"/>
      <c r="J3" s="1"/>
      <c r="K3" s="1"/>
      <c r="L3" s="90" t="s">
        <v>60</v>
      </c>
      <c r="M3" s="90"/>
      <c r="N3" s="91">
        <v>42858</v>
      </c>
      <c r="O3" s="90"/>
      <c r="P3" s="90"/>
      <c r="Q3"/>
      <c r="R3" s="92" t="s">
        <v>61</v>
      </c>
      <c r="S3" s="92"/>
      <c r="T3" s="92"/>
      <c r="U3" s="92"/>
      <c r="V3" s="93" t="s">
        <v>110</v>
      </c>
      <c r="W3" s="93"/>
      <c r="X3" s="93"/>
      <c r="Y3" s="93"/>
      <c r="Z3" s="1"/>
    </row>
    <row r="4" spans="1:38" s="3" customFormat="1" ht="18.75" customHeight="1">
      <c r="A4" s="53">
        <v>3</v>
      </c>
      <c r="B4" s="57" t="s">
        <v>93</v>
      </c>
      <c r="C4" s="58" t="s">
        <v>69</v>
      </c>
      <c r="D4" s="74">
        <f>SUM(X32:X37)</f>
        <v>685</v>
      </c>
      <c r="E4" s="76"/>
      <c r="F4" s="74">
        <f>SMALL(X32:X37,1)+SMALL(X32:X37,2)+SMALL(X32:X37,3)+SMALL(X32:X37,4)</f>
        <v>383</v>
      </c>
      <c r="G4" s="75"/>
      <c r="H4" s="71">
        <f>RANK(F4,F2:G11,1)</f>
        <v>7</v>
      </c>
      <c r="I4" s="72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8.75" customHeight="1">
      <c r="A5" s="53">
        <v>4</v>
      </c>
      <c r="B5" s="57" t="s">
        <v>74</v>
      </c>
      <c r="C5" s="58" t="s">
        <v>109</v>
      </c>
      <c r="D5" s="77">
        <f>SUM(X40:X45)</f>
        <v>563</v>
      </c>
      <c r="E5" s="79"/>
      <c r="F5" s="77">
        <f>SMALL(X40:X45,1)+SMALL(X40:X45,2)+SMALL(X40:X45,3)+SMALL(X40:X45,4)</f>
        <v>366</v>
      </c>
      <c r="G5" s="78"/>
      <c r="H5" s="71">
        <f>RANK(F5,F2:G11,1)</f>
        <v>6</v>
      </c>
      <c r="I5" s="72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8" s="3" customFormat="1" ht="18.75" customHeight="1">
      <c r="A6" s="53">
        <v>5</v>
      </c>
      <c r="B6" s="57" t="s">
        <v>75</v>
      </c>
      <c r="C6" s="58" t="s">
        <v>77</v>
      </c>
      <c r="D6" s="77">
        <f>SUM(X48:X53)</f>
        <v>549</v>
      </c>
      <c r="E6" s="79"/>
      <c r="F6" s="77">
        <f>SMALL(X48:X53,1)+SMALL(X48:X53,2)+SMALL(X48:X53,3)+SMALL(X48:X53,4)</f>
        <v>345</v>
      </c>
      <c r="G6" s="94"/>
      <c r="H6" s="71">
        <f>RANK(F6,F2:G11,1)</f>
        <v>3</v>
      </c>
      <c r="I6" s="72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8.75" customHeight="1">
      <c r="A7" s="53">
        <v>6</v>
      </c>
      <c r="B7" s="57" t="s">
        <v>54</v>
      </c>
      <c r="C7" s="58" t="s">
        <v>70</v>
      </c>
      <c r="D7" s="74">
        <f>SUM(X56:X61)</f>
        <v>656</v>
      </c>
      <c r="E7" s="76"/>
      <c r="F7" s="74">
        <f>SMALL(X56:X61,1)+SMALL(X56:X61,2)+SMALL(X56:X61,3)+SMALL(X56:X61,4)</f>
        <v>405</v>
      </c>
      <c r="G7" s="75"/>
      <c r="H7" s="71">
        <f>RANK(F7,F2:G11,1)</f>
        <v>9</v>
      </c>
      <c r="I7" s="72"/>
      <c r="J7" s="1"/>
      <c r="K7" s="1"/>
      <c r="M7" s="95" t="s">
        <v>49</v>
      </c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8" s="3" customFormat="1" ht="18.75" customHeight="1" thickBot="1">
      <c r="A8" s="53">
        <v>7</v>
      </c>
      <c r="B8" s="57" t="s">
        <v>94</v>
      </c>
      <c r="C8" s="58" t="s">
        <v>99</v>
      </c>
      <c r="D8" s="74">
        <f>SUM(X64:X69)</f>
        <v>672</v>
      </c>
      <c r="E8" s="76"/>
      <c r="F8" s="74">
        <f>SMALL(X64:X69,1)+SMALL(X64:X69,2)+SMALL(X64:X69,3)+SMALL(X64:X69,4)</f>
        <v>417</v>
      </c>
      <c r="G8" s="75"/>
      <c r="H8" s="71">
        <f>RANK(F8,F2:G11,1)</f>
        <v>10</v>
      </c>
      <c r="I8" s="72"/>
      <c r="J8" s="1"/>
      <c r="K8" s="1"/>
      <c r="M8" s="73" t="s">
        <v>104</v>
      </c>
      <c r="N8" s="73"/>
      <c r="O8" s="73"/>
      <c r="P8" s="86" t="s">
        <v>0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18.75" customHeight="1" thickBot="1">
      <c r="A9" s="53">
        <v>8</v>
      </c>
      <c r="B9" s="57" t="s">
        <v>72</v>
      </c>
      <c r="C9" s="58" t="s">
        <v>73</v>
      </c>
      <c r="D9" s="74">
        <f>SUM(X72:X77)</f>
        <v>567</v>
      </c>
      <c r="E9" s="76"/>
      <c r="F9" s="74">
        <f>SMALL(X72:X77,1)+SMALL(X72:X77,2)+SMALL(X72:X77,3)+SMALL(X72:X77,4)</f>
        <v>349</v>
      </c>
      <c r="G9" s="75"/>
      <c r="H9" s="71">
        <f>RANK(F9,F2:G11,1)</f>
        <v>4</v>
      </c>
      <c r="I9" s="72"/>
      <c r="J9" s="1"/>
      <c r="K9" s="1"/>
      <c r="L9" s="73" t="s">
        <v>105</v>
      </c>
      <c r="M9" s="73"/>
      <c r="N9" s="73"/>
      <c r="O9" s="73"/>
      <c r="P9" s="70" t="s">
        <v>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/>
      <c r="AB9"/>
      <c r="AC9"/>
      <c r="AD9"/>
      <c r="AE9"/>
      <c r="AF9"/>
      <c r="AG9"/>
      <c r="AH9"/>
      <c r="AI9"/>
      <c r="AJ9"/>
      <c r="AK9"/>
      <c r="AL9"/>
    </row>
    <row r="10" spans="1:38" s="3" customFormat="1" ht="18.75" customHeight="1" thickBot="1">
      <c r="A10" s="53">
        <v>9</v>
      </c>
      <c r="B10" s="57" t="s">
        <v>91</v>
      </c>
      <c r="C10" s="58" t="s">
        <v>100</v>
      </c>
      <c r="D10" s="74">
        <f>SUM(X80:X85)</f>
        <v>610</v>
      </c>
      <c r="E10" s="76"/>
      <c r="F10" s="74">
        <f>SMALL(X80:X85,1)+SMALL(X80:X85,2)+SMALL(X80:X85,3)+SMALL(X80:X85,4)</f>
        <v>387</v>
      </c>
      <c r="G10" s="75"/>
      <c r="H10" s="71">
        <f>RANK(F10,F2:G11,1)</f>
        <v>8</v>
      </c>
      <c r="I10" s="72"/>
      <c r="J10" s="1"/>
      <c r="K10" s="1"/>
      <c r="M10" s="73" t="s">
        <v>106</v>
      </c>
      <c r="N10" s="73"/>
      <c r="O10" s="73"/>
      <c r="P10" s="70" t="s">
        <v>2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>
      <c r="A11" s="53">
        <v>10</v>
      </c>
      <c r="B11" s="57" t="s">
        <v>90</v>
      </c>
      <c r="C11" s="58" t="s">
        <v>101</v>
      </c>
      <c r="D11" s="74">
        <f>SUM(X88:X93)</f>
        <v>520</v>
      </c>
      <c r="E11" s="76"/>
      <c r="F11" s="74">
        <f>SMALL(X88:X93,1)+SMALL(X88:X93,2)+SMALL(X88:X93,3)+SMALL(X88:X93,4)</f>
        <v>336</v>
      </c>
      <c r="G11" s="75"/>
      <c r="H11" s="71">
        <f>RANK(F11,F2:G11,1)</f>
        <v>1</v>
      </c>
      <c r="I11" s="72"/>
      <c r="J11" s="1"/>
      <c r="K11" s="1"/>
      <c r="M11" s="73" t="s">
        <v>107</v>
      </c>
      <c r="N11" s="73"/>
      <c r="O11" s="73"/>
      <c r="P11" s="70" t="s">
        <v>3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>
      <c r="A12" s="36"/>
      <c r="B12" s="37" t="s">
        <v>53</v>
      </c>
      <c r="C12" s="38" t="s">
        <v>53</v>
      </c>
      <c r="D12" s="39"/>
      <c r="E12" s="40"/>
      <c r="F12" s="39"/>
      <c r="G12" s="41"/>
      <c r="H12" s="36" t="s">
        <v>53</v>
      </c>
      <c r="I12" s="36"/>
      <c r="J12" s="1"/>
      <c r="K12" s="1"/>
      <c r="M12" s="73" t="s">
        <v>51</v>
      </c>
      <c r="N12" s="73"/>
      <c r="O12" s="73"/>
      <c r="P12" s="70" t="s">
        <v>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>
      <c r="A13" s="5"/>
      <c r="B13" s="34"/>
      <c r="C13" s="10"/>
      <c r="D13" s="6"/>
      <c r="E13" s="7"/>
      <c r="F13" s="63"/>
      <c r="G13" s="8"/>
      <c r="H13" s="5"/>
      <c r="I13" s="5"/>
      <c r="J13" s="1"/>
      <c r="K13" s="1"/>
      <c r="L13" s="2"/>
      <c r="M13" s="73" t="s">
        <v>52</v>
      </c>
      <c r="N13" s="73"/>
      <c r="O13" s="73"/>
      <c r="P13" s="70" t="s">
        <v>5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>
      <c r="A14" s="5"/>
      <c r="B14" s="34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>
      <c r="A15" s="42" t="s">
        <v>97</v>
      </c>
      <c r="B15" s="46" t="str">
        <f>+$B$2</f>
        <v>AHSTW</v>
      </c>
      <c r="C15" s="42" t="s">
        <v>98</v>
      </c>
      <c r="D15" s="13">
        <v>1</v>
      </c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 t="s">
        <v>95</v>
      </c>
      <c r="N15" s="13">
        <v>10</v>
      </c>
      <c r="O15" s="13">
        <v>11</v>
      </c>
      <c r="P15" s="13">
        <v>12</v>
      </c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 t="s">
        <v>96</v>
      </c>
      <c r="X15" s="13" t="s">
        <v>55</v>
      </c>
      <c r="Y15" s="13" t="s">
        <v>56</v>
      </c>
      <c r="Z15" s="14" t="s">
        <v>57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>
      <c r="A16" s="43">
        <v>1</v>
      </c>
      <c r="B16" s="64" t="s">
        <v>111</v>
      </c>
      <c r="C16" s="43" t="str">
        <f aca="true" t="shared" si="0" ref="C16:C21">+$C$2</f>
        <v>AHSTW</v>
      </c>
      <c r="D16" s="17">
        <v>4</v>
      </c>
      <c r="E16" s="17">
        <v>5</v>
      </c>
      <c r="F16" s="17">
        <v>4</v>
      </c>
      <c r="G16" s="17">
        <v>4</v>
      </c>
      <c r="H16" s="17">
        <v>4</v>
      </c>
      <c r="I16" s="17">
        <v>4</v>
      </c>
      <c r="J16" s="17">
        <v>5</v>
      </c>
      <c r="K16" s="17">
        <v>4</v>
      </c>
      <c r="L16" s="17">
        <v>4</v>
      </c>
      <c r="M16" s="18">
        <f>SUM(D16:L16)</f>
        <v>38</v>
      </c>
      <c r="N16" s="17">
        <v>4</v>
      </c>
      <c r="O16" s="17">
        <v>5</v>
      </c>
      <c r="P16" s="17">
        <v>4</v>
      </c>
      <c r="Q16" s="17">
        <v>3</v>
      </c>
      <c r="R16" s="17">
        <v>5</v>
      </c>
      <c r="S16" s="17">
        <v>4</v>
      </c>
      <c r="T16" s="17">
        <v>6</v>
      </c>
      <c r="U16" s="17">
        <v>5</v>
      </c>
      <c r="V16" s="17">
        <v>5</v>
      </c>
      <c r="W16" s="18">
        <f>SUM(N16:V16)</f>
        <v>41</v>
      </c>
      <c r="X16" s="18">
        <f aca="true" t="shared" si="1" ref="X16:X93">+M16+W16</f>
        <v>79</v>
      </c>
      <c r="Y16" s="16">
        <f aca="true" t="shared" si="2" ref="Y16:Y21">RANK(X16,($X$16:$X$93),1)</f>
        <v>2</v>
      </c>
      <c r="Z16" s="19">
        <f aca="true" t="shared" si="3" ref="Z16:Z21">+X16-$Z$1</f>
        <v>10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>
      <c r="A17" s="43">
        <v>2</v>
      </c>
      <c r="B17" s="64" t="s">
        <v>112</v>
      </c>
      <c r="C17" s="43" t="str">
        <f t="shared" si="0"/>
        <v>AHSTW</v>
      </c>
      <c r="D17" s="17">
        <v>5</v>
      </c>
      <c r="E17" s="17">
        <v>4</v>
      </c>
      <c r="F17" s="17">
        <v>4</v>
      </c>
      <c r="G17" s="17">
        <v>5</v>
      </c>
      <c r="H17" s="17">
        <v>5</v>
      </c>
      <c r="I17" s="17">
        <v>5</v>
      </c>
      <c r="J17" s="17">
        <v>5</v>
      </c>
      <c r="K17" s="17">
        <v>3</v>
      </c>
      <c r="L17" s="17">
        <v>4</v>
      </c>
      <c r="M17" s="18">
        <f aca="true" t="shared" si="4" ref="M17:M93">SUM(D17:L17)</f>
        <v>40</v>
      </c>
      <c r="N17" s="17">
        <v>4</v>
      </c>
      <c r="O17" s="17">
        <v>4</v>
      </c>
      <c r="P17" s="17">
        <v>5</v>
      </c>
      <c r="Q17" s="17">
        <v>4</v>
      </c>
      <c r="R17" s="17">
        <v>4</v>
      </c>
      <c r="S17" s="17">
        <v>5</v>
      </c>
      <c r="T17" s="17">
        <v>4</v>
      </c>
      <c r="U17" s="17">
        <v>6</v>
      </c>
      <c r="V17" s="17">
        <v>5</v>
      </c>
      <c r="W17" s="18">
        <f aca="true" t="shared" si="5" ref="W17:W93">SUM(N17:V17)</f>
        <v>41</v>
      </c>
      <c r="X17" s="18">
        <f t="shared" si="1"/>
        <v>81</v>
      </c>
      <c r="Y17" s="16">
        <f t="shared" si="2"/>
        <v>4</v>
      </c>
      <c r="Z17" s="19">
        <f t="shared" si="3"/>
        <v>12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>
      <c r="A18" s="43">
        <v>3</v>
      </c>
      <c r="B18" s="64" t="s">
        <v>113</v>
      </c>
      <c r="C18" s="43" t="str">
        <f t="shared" si="0"/>
        <v>AHSTW</v>
      </c>
      <c r="D18" s="17">
        <v>6</v>
      </c>
      <c r="E18" s="17">
        <v>5</v>
      </c>
      <c r="F18" s="17">
        <v>6</v>
      </c>
      <c r="G18" s="17">
        <v>5</v>
      </c>
      <c r="H18" s="17">
        <v>6</v>
      </c>
      <c r="I18" s="17">
        <v>6</v>
      </c>
      <c r="J18" s="17">
        <v>4</v>
      </c>
      <c r="K18" s="17">
        <v>4</v>
      </c>
      <c r="L18" s="17">
        <v>6</v>
      </c>
      <c r="M18" s="18">
        <f t="shared" si="4"/>
        <v>48</v>
      </c>
      <c r="N18" s="17">
        <v>6</v>
      </c>
      <c r="O18" s="17">
        <v>5</v>
      </c>
      <c r="P18" s="17">
        <v>8</v>
      </c>
      <c r="Q18" s="17">
        <v>4</v>
      </c>
      <c r="R18" s="17">
        <v>5</v>
      </c>
      <c r="S18" s="17">
        <v>6</v>
      </c>
      <c r="T18" s="17">
        <v>5</v>
      </c>
      <c r="U18" s="17">
        <v>6</v>
      </c>
      <c r="V18" s="17">
        <v>5</v>
      </c>
      <c r="W18" s="18">
        <f t="shared" si="5"/>
        <v>50</v>
      </c>
      <c r="X18" s="18">
        <f t="shared" si="1"/>
        <v>98</v>
      </c>
      <c r="Y18" s="16">
        <f t="shared" si="2"/>
        <v>39</v>
      </c>
      <c r="Z18" s="19">
        <f t="shared" si="3"/>
        <v>29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>
      <c r="A19" s="43">
        <v>4</v>
      </c>
      <c r="B19" s="64" t="s">
        <v>114</v>
      </c>
      <c r="C19" s="43" t="str">
        <f t="shared" si="0"/>
        <v>AHSTW</v>
      </c>
      <c r="D19" s="17">
        <v>4</v>
      </c>
      <c r="E19" s="17">
        <v>4</v>
      </c>
      <c r="F19" s="17">
        <v>7</v>
      </c>
      <c r="G19" s="17">
        <v>5</v>
      </c>
      <c r="H19" s="17">
        <v>5</v>
      </c>
      <c r="I19" s="17">
        <v>6</v>
      </c>
      <c r="J19" s="17">
        <v>5</v>
      </c>
      <c r="K19" s="17">
        <v>5</v>
      </c>
      <c r="L19" s="17">
        <v>5</v>
      </c>
      <c r="M19" s="18">
        <f t="shared" si="4"/>
        <v>46</v>
      </c>
      <c r="N19" s="17">
        <v>4</v>
      </c>
      <c r="O19" s="17">
        <v>5</v>
      </c>
      <c r="P19" s="17">
        <v>5</v>
      </c>
      <c r="Q19" s="17">
        <v>4</v>
      </c>
      <c r="R19" s="17">
        <v>6</v>
      </c>
      <c r="S19" s="17">
        <v>4</v>
      </c>
      <c r="T19" s="17">
        <v>5</v>
      </c>
      <c r="U19" s="17">
        <v>5</v>
      </c>
      <c r="V19" s="17">
        <v>7</v>
      </c>
      <c r="W19" s="18">
        <f t="shared" si="5"/>
        <v>45</v>
      </c>
      <c r="X19" s="18">
        <f t="shared" si="1"/>
        <v>91</v>
      </c>
      <c r="Y19" s="16">
        <f t="shared" si="2"/>
        <v>19</v>
      </c>
      <c r="Z19" s="19">
        <f t="shared" si="3"/>
        <v>22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>
      <c r="A20" s="43">
        <v>5</v>
      </c>
      <c r="B20" s="64" t="s">
        <v>115</v>
      </c>
      <c r="C20" s="43" t="str">
        <f t="shared" si="0"/>
        <v>AHSTW</v>
      </c>
      <c r="D20" s="17">
        <v>6</v>
      </c>
      <c r="E20" s="17">
        <v>5</v>
      </c>
      <c r="F20" s="17">
        <v>5</v>
      </c>
      <c r="G20" s="17">
        <v>6</v>
      </c>
      <c r="H20" s="17">
        <v>6</v>
      </c>
      <c r="I20" s="17">
        <v>4</v>
      </c>
      <c r="J20" s="17">
        <v>5</v>
      </c>
      <c r="K20" s="17">
        <v>4</v>
      </c>
      <c r="L20" s="17">
        <v>5</v>
      </c>
      <c r="M20" s="18">
        <f t="shared" si="4"/>
        <v>46</v>
      </c>
      <c r="N20" s="17">
        <v>6</v>
      </c>
      <c r="O20" s="17">
        <v>5</v>
      </c>
      <c r="P20" s="17">
        <v>8</v>
      </c>
      <c r="Q20" s="17">
        <v>5</v>
      </c>
      <c r="R20" s="17">
        <v>5</v>
      </c>
      <c r="S20" s="17">
        <v>6</v>
      </c>
      <c r="T20" s="17">
        <v>5</v>
      </c>
      <c r="U20" s="17">
        <v>5</v>
      </c>
      <c r="V20" s="17">
        <v>6</v>
      </c>
      <c r="W20" s="18">
        <f t="shared" si="5"/>
        <v>51</v>
      </c>
      <c r="X20" s="18">
        <f t="shared" si="1"/>
        <v>97</v>
      </c>
      <c r="Y20" s="16">
        <f t="shared" si="2"/>
        <v>35</v>
      </c>
      <c r="Z20" s="19">
        <f t="shared" si="3"/>
        <v>28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>
      <c r="A21" s="43">
        <v>6</v>
      </c>
      <c r="B21" s="64" t="s">
        <v>116</v>
      </c>
      <c r="C21" s="43" t="str">
        <f t="shared" si="0"/>
        <v>AHSTW</v>
      </c>
      <c r="D21" s="17">
        <v>4</v>
      </c>
      <c r="E21" s="17">
        <v>6</v>
      </c>
      <c r="F21" s="17">
        <v>5</v>
      </c>
      <c r="G21" s="17">
        <v>5</v>
      </c>
      <c r="H21" s="17">
        <v>3</v>
      </c>
      <c r="I21" s="17">
        <v>5</v>
      </c>
      <c r="J21" s="17">
        <v>6</v>
      </c>
      <c r="K21" s="17">
        <v>3</v>
      </c>
      <c r="L21" s="17">
        <v>6</v>
      </c>
      <c r="M21" s="18">
        <f t="shared" si="4"/>
        <v>43</v>
      </c>
      <c r="N21" s="17">
        <v>7</v>
      </c>
      <c r="O21" s="17">
        <v>6</v>
      </c>
      <c r="P21" s="17">
        <v>7</v>
      </c>
      <c r="Q21" s="17">
        <v>5</v>
      </c>
      <c r="R21" s="17">
        <v>7</v>
      </c>
      <c r="S21" s="17">
        <v>3</v>
      </c>
      <c r="T21" s="17">
        <v>3</v>
      </c>
      <c r="U21" s="17">
        <v>6</v>
      </c>
      <c r="V21" s="17">
        <v>6</v>
      </c>
      <c r="W21" s="18">
        <f t="shared" si="5"/>
        <v>50</v>
      </c>
      <c r="X21" s="18">
        <f t="shared" si="1"/>
        <v>93</v>
      </c>
      <c r="Y21" s="16">
        <f t="shared" si="2"/>
        <v>25</v>
      </c>
      <c r="Z21" s="19">
        <f t="shared" si="3"/>
        <v>24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21" customFormat="1" ht="15" customHeight="1">
      <c r="A22" s="44"/>
      <c r="B22" s="44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>
      <c r="A23" s="42" t="s">
        <v>97</v>
      </c>
      <c r="B23" s="46" t="str">
        <f>+$B$3</f>
        <v>Audubon</v>
      </c>
      <c r="C23" s="42" t="s">
        <v>98</v>
      </c>
      <c r="D23" s="13">
        <v>1</v>
      </c>
      <c r="E23" s="13">
        <v>2</v>
      </c>
      <c r="F23" s="13">
        <v>3</v>
      </c>
      <c r="G23" s="13">
        <v>4</v>
      </c>
      <c r="H23" s="13">
        <v>5</v>
      </c>
      <c r="I23" s="13">
        <v>6</v>
      </c>
      <c r="J23" s="13">
        <v>7</v>
      </c>
      <c r="K23" s="13">
        <v>8</v>
      </c>
      <c r="L23" s="13">
        <v>9</v>
      </c>
      <c r="M23" s="13" t="s">
        <v>95</v>
      </c>
      <c r="N23" s="13">
        <v>10</v>
      </c>
      <c r="O23" s="13">
        <v>11</v>
      </c>
      <c r="P23" s="13">
        <v>12</v>
      </c>
      <c r="Q23" s="13">
        <v>13</v>
      </c>
      <c r="R23" s="13">
        <v>14</v>
      </c>
      <c r="S23" s="13">
        <v>15</v>
      </c>
      <c r="T23" s="13">
        <v>16</v>
      </c>
      <c r="U23" s="13">
        <v>17</v>
      </c>
      <c r="V23" s="13">
        <v>18</v>
      </c>
      <c r="W23" s="13" t="s">
        <v>96</v>
      </c>
      <c r="X23" s="13" t="s">
        <v>55</v>
      </c>
      <c r="Y23" s="13" t="s">
        <v>56</v>
      </c>
      <c r="Z23" s="14" t="s">
        <v>57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>
      <c r="A24" s="43">
        <v>1</v>
      </c>
      <c r="B24" s="47" t="s">
        <v>117</v>
      </c>
      <c r="C24" s="43" t="str">
        <f aca="true" t="shared" si="6" ref="C24:C29">+$C$3</f>
        <v>AUD</v>
      </c>
      <c r="D24" s="17">
        <v>4</v>
      </c>
      <c r="E24" s="17">
        <v>4</v>
      </c>
      <c r="F24" s="17">
        <v>4</v>
      </c>
      <c r="G24" s="17">
        <v>4</v>
      </c>
      <c r="H24" s="17">
        <v>6</v>
      </c>
      <c r="I24" s="17">
        <v>4</v>
      </c>
      <c r="J24" s="17">
        <v>4</v>
      </c>
      <c r="K24" s="17">
        <v>4</v>
      </c>
      <c r="L24" s="17">
        <v>5</v>
      </c>
      <c r="M24" s="18">
        <f t="shared" si="4"/>
        <v>39</v>
      </c>
      <c r="N24" s="17">
        <v>5</v>
      </c>
      <c r="O24" s="17">
        <v>5</v>
      </c>
      <c r="P24" s="17">
        <v>5</v>
      </c>
      <c r="Q24" s="17">
        <v>3</v>
      </c>
      <c r="R24" s="17">
        <v>4</v>
      </c>
      <c r="S24" s="17">
        <v>5</v>
      </c>
      <c r="T24" s="17">
        <v>5</v>
      </c>
      <c r="U24" s="17">
        <v>3</v>
      </c>
      <c r="V24" s="17">
        <v>7</v>
      </c>
      <c r="W24" s="18">
        <f t="shared" si="5"/>
        <v>42</v>
      </c>
      <c r="X24" s="18">
        <f t="shared" si="1"/>
        <v>81</v>
      </c>
      <c r="Y24" s="16">
        <f aca="true" t="shared" si="7" ref="Y24:Y29">RANK(X24,($X$16:$X$93),1)</f>
        <v>4</v>
      </c>
      <c r="Z24" s="19">
        <f aca="true" t="shared" si="8" ref="Z24:Z29">+X24-$Z$1</f>
        <v>12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>
      <c r="A25" s="43">
        <v>2</v>
      </c>
      <c r="B25" s="47" t="s">
        <v>118</v>
      </c>
      <c r="C25" s="43" t="str">
        <f t="shared" si="6"/>
        <v>AUD</v>
      </c>
      <c r="D25" s="17">
        <v>5</v>
      </c>
      <c r="E25" s="17">
        <v>5</v>
      </c>
      <c r="F25" s="17">
        <v>4</v>
      </c>
      <c r="G25" s="17">
        <v>5</v>
      </c>
      <c r="H25" s="17">
        <v>4</v>
      </c>
      <c r="I25" s="17">
        <v>5</v>
      </c>
      <c r="J25" s="17">
        <v>7</v>
      </c>
      <c r="K25" s="17">
        <v>6</v>
      </c>
      <c r="L25" s="17">
        <v>6</v>
      </c>
      <c r="M25" s="18">
        <f t="shared" si="4"/>
        <v>47</v>
      </c>
      <c r="N25" s="17">
        <v>5</v>
      </c>
      <c r="O25" s="17">
        <v>5</v>
      </c>
      <c r="P25" s="17">
        <v>5</v>
      </c>
      <c r="Q25" s="17">
        <v>6</v>
      </c>
      <c r="R25" s="17">
        <v>5</v>
      </c>
      <c r="S25" s="17">
        <v>4</v>
      </c>
      <c r="T25" s="17">
        <v>5</v>
      </c>
      <c r="U25" s="17">
        <v>4</v>
      </c>
      <c r="V25" s="17">
        <v>6</v>
      </c>
      <c r="W25" s="18">
        <f t="shared" si="5"/>
        <v>45</v>
      </c>
      <c r="X25" s="18">
        <f t="shared" si="1"/>
        <v>92</v>
      </c>
      <c r="Y25" s="16">
        <f t="shared" si="7"/>
        <v>24</v>
      </c>
      <c r="Z25" s="19">
        <f t="shared" si="8"/>
        <v>23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>
      <c r="A26" s="43">
        <v>3</v>
      </c>
      <c r="B26" s="47" t="s">
        <v>119</v>
      </c>
      <c r="C26" s="43" t="str">
        <f t="shared" si="6"/>
        <v>AUD</v>
      </c>
      <c r="D26" s="17">
        <v>5</v>
      </c>
      <c r="E26" s="17">
        <v>7</v>
      </c>
      <c r="F26" s="17">
        <v>6</v>
      </c>
      <c r="G26" s="17">
        <v>5</v>
      </c>
      <c r="H26" s="17">
        <v>5</v>
      </c>
      <c r="I26" s="17">
        <v>6</v>
      </c>
      <c r="J26" s="17">
        <v>5</v>
      </c>
      <c r="K26" s="17">
        <v>4</v>
      </c>
      <c r="L26" s="17">
        <v>6</v>
      </c>
      <c r="M26" s="18">
        <f t="shared" si="4"/>
        <v>49</v>
      </c>
      <c r="N26" s="17">
        <v>5</v>
      </c>
      <c r="O26" s="17">
        <v>5</v>
      </c>
      <c r="P26" s="17">
        <v>8</v>
      </c>
      <c r="Q26" s="17">
        <v>5</v>
      </c>
      <c r="R26" s="17">
        <v>5</v>
      </c>
      <c r="S26" s="17">
        <v>4</v>
      </c>
      <c r="T26" s="17">
        <v>5</v>
      </c>
      <c r="U26" s="17">
        <v>5</v>
      </c>
      <c r="V26" s="17">
        <v>6</v>
      </c>
      <c r="W26" s="18">
        <f t="shared" si="5"/>
        <v>48</v>
      </c>
      <c r="X26" s="18">
        <f t="shared" si="1"/>
        <v>97</v>
      </c>
      <c r="Y26" s="16">
        <f t="shared" si="7"/>
        <v>35</v>
      </c>
      <c r="Z26" s="19">
        <f t="shared" si="8"/>
        <v>28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>
      <c r="A27" s="43">
        <v>4</v>
      </c>
      <c r="B27" s="47" t="s">
        <v>120</v>
      </c>
      <c r="C27" s="43" t="str">
        <f t="shared" si="6"/>
        <v>AUD</v>
      </c>
      <c r="D27" s="17">
        <v>3</v>
      </c>
      <c r="E27" s="17">
        <v>6</v>
      </c>
      <c r="F27" s="17">
        <v>4</v>
      </c>
      <c r="G27" s="17">
        <v>6</v>
      </c>
      <c r="H27" s="17">
        <v>5</v>
      </c>
      <c r="I27" s="17">
        <v>5</v>
      </c>
      <c r="J27" s="17">
        <v>7</v>
      </c>
      <c r="K27" s="17">
        <v>4</v>
      </c>
      <c r="L27" s="17">
        <v>5</v>
      </c>
      <c r="M27" s="18">
        <f t="shared" si="4"/>
        <v>45</v>
      </c>
      <c r="N27" s="17">
        <v>5</v>
      </c>
      <c r="O27" s="17">
        <v>4</v>
      </c>
      <c r="P27" s="17">
        <v>4</v>
      </c>
      <c r="Q27" s="17">
        <v>4</v>
      </c>
      <c r="R27" s="17">
        <v>4</v>
      </c>
      <c r="S27" s="17">
        <v>5</v>
      </c>
      <c r="T27" s="17">
        <v>5</v>
      </c>
      <c r="U27" s="17">
        <v>6</v>
      </c>
      <c r="V27" s="17">
        <v>6</v>
      </c>
      <c r="W27" s="18">
        <f t="shared" si="5"/>
        <v>43</v>
      </c>
      <c r="X27" s="18">
        <f t="shared" si="1"/>
        <v>88</v>
      </c>
      <c r="Y27" s="16">
        <f t="shared" si="7"/>
        <v>13</v>
      </c>
      <c r="Z27" s="19">
        <f t="shared" si="8"/>
        <v>19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>
      <c r="A28" s="43">
        <v>5</v>
      </c>
      <c r="B28" s="47" t="s">
        <v>121</v>
      </c>
      <c r="C28" s="43" t="str">
        <f t="shared" si="6"/>
        <v>AUD</v>
      </c>
      <c r="D28" s="17">
        <v>6</v>
      </c>
      <c r="E28" s="17">
        <v>6</v>
      </c>
      <c r="F28" s="17">
        <v>5</v>
      </c>
      <c r="G28" s="17">
        <v>5</v>
      </c>
      <c r="H28" s="17">
        <v>6</v>
      </c>
      <c r="I28" s="17">
        <v>6</v>
      </c>
      <c r="J28" s="17">
        <v>6</v>
      </c>
      <c r="K28" s="17">
        <v>4</v>
      </c>
      <c r="L28" s="17">
        <v>4</v>
      </c>
      <c r="M28" s="18">
        <f t="shared" si="4"/>
        <v>48</v>
      </c>
      <c r="N28" s="17">
        <v>6</v>
      </c>
      <c r="O28" s="17">
        <v>7</v>
      </c>
      <c r="P28" s="17">
        <v>9</v>
      </c>
      <c r="Q28" s="17">
        <v>5</v>
      </c>
      <c r="R28" s="17">
        <v>6</v>
      </c>
      <c r="S28" s="17">
        <v>6</v>
      </c>
      <c r="T28" s="17">
        <v>6</v>
      </c>
      <c r="U28" s="17">
        <v>6</v>
      </c>
      <c r="V28" s="17">
        <v>6</v>
      </c>
      <c r="W28" s="18">
        <f t="shared" si="5"/>
        <v>57</v>
      </c>
      <c r="X28" s="18">
        <f t="shared" si="1"/>
        <v>105</v>
      </c>
      <c r="Y28" s="16">
        <f t="shared" si="7"/>
        <v>46</v>
      </c>
      <c r="Z28" s="19">
        <f t="shared" si="8"/>
        <v>36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>
      <c r="A29" s="43">
        <v>6</v>
      </c>
      <c r="B29" s="47" t="s">
        <v>122</v>
      </c>
      <c r="C29" s="43" t="str">
        <f t="shared" si="6"/>
        <v>AUD</v>
      </c>
      <c r="D29" s="17">
        <v>4</v>
      </c>
      <c r="E29" s="17">
        <v>5</v>
      </c>
      <c r="F29" s="17">
        <v>5</v>
      </c>
      <c r="G29" s="17">
        <v>6</v>
      </c>
      <c r="H29" s="17">
        <v>5</v>
      </c>
      <c r="I29" s="17">
        <v>5</v>
      </c>
      <c r="J29" s="17">
        <v>6</v>
      </c>
      <c r="K29" s="17">
        <v>3</v>
      </c>
      <c r="L29" s="17">
        <v>5</v>
      </c>
      <c r="M29" s="18">
        <f t="shared" si="4"/>
        <v>44</v>
      </c>
      <c r="N29" s="17">
        <v>7</v>
      </c>
      <c r="O29" s="17">
        <v>5</v>
      </c>
      <c r="P29" s="17">
        <v>6</v>
      </c>
      <c r="Q29" s="17">
        <v>4</v>
      </c>
      <c r="R29" s="17">
        <v>7</v>
      </c>
      <c r="S29" s="17">
        <v>5</v>
      </c>
      <c r="T29" s="17">
        <v>5</v>
      </c>
      <c r="U29" s="17">
        <v>4</v>
      </c>
      <c r="V29" s="17">
        <v>6</v>
      </c>
      <c r="W29" s="18">
        <f t="shared" si="5"/>
        <v>49</v>
      </c>
      <c r="X29" s="18">
        <f t="shared" si="1"/>
        <v>93</v>
      </c>
      <c r="Y29" s="16">
        <f t="shared" si="7"/>
        <v>25</v>
      </c>
      <c r="Z29" s="19">
        <f t="shared" si="8"/>
        <v>24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>
      <c r="A30" s="45"/>
      <c r="B30" s="48"/>
      <c r="C30" s="4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4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>
      <c r="A31" s="42" t="s">
        <v>97</v>
      </c>
      <c r="B31" s="46" t="str">
        <f>+$B$4</f>
        <v>Griswold</v>
      </c>
      <c r="C31" s="42" t="s">
        <v>98</v>
      </c>
      <c r="D31" s="13">
        <v>1</v>
      </c>
      <c r="E31" s="13">
        <v>2</v>
      </c>
      <c r="F31" s="13">
        <v>3</v>
      </c>
      <c r="G31" s="13">
        <v>4</v>
      </c>
      <c r="H31" s="13">
        <v>5</v>
      </c>
      <c r="I31" s="13">
        <v>6</v>
      </c>
      <c r="J31" s="13">
        <v>7</v>
      </c>
      <c r="K31" s="13">
        <v>8</v>
      </c>
      <c r="L31" s="13">
        <v>9</v>
      </c>
      <c r="M31" s="13" t="s">
        <v>95</v>
      </c>
      <c r="N31" s="13">
        <v>10</v>
      </c>
      <c r="O31" s="13">
        <v>11</v>
      </c>
      <c r="P31" s="13">
        <v>12</v>
      </c>
      <c r="Q31" s="13">
        <v>13</v>
      </c>
      <c r="R31" s="13">
        <v>14</v>
      </c>
      <c r="S31" s="13">
        <v>15</v>
      </c>
      <c r="T31" s="13">
        <v>16</v>
      </c>
      <c r="U31" s="13">
        <v>17</v>
      </c>
      <c r="V31" s="13">
        <v>18</v>
      </c>
      <c r="W31" s="13" t="s">
        <v>96</v>
      </c>
      <c r="X31" s="13" t="s">
        <v>55</v>
      </c>
      <c r="Y31" s="13" t="s">
        <v>56</v>
      </c>
      <c r="Z31" s="14" t="s">
        <v>57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>
      <c r="A32" s="43">
        <v>1</v>
      </c>
      <c r="B32" s="64" t="s">
        <v>123</v>
      </c>
      <c r="C32" s="43" t="str">
        <f aca="true" t="shared" si="9" ref="C32:C37">+$C$4</f>
        <v>GR</v>
      </c>
      <c r="D32" s="17">
        <v>5</v>
      </c>
      <c r="E32" s="17">
        <v>7</v>
      </c>
      <c r="F32" s="17">
        <v>7</v>
      </c>
      <c r="G32" s="17">
        <v>4</v>
      </c>
      <c r="H32" s="17">
        <v>4</v>
      </c>
      <c r="I32" s="17">
        <v>6</v>
      </c>
      <c r="J32" s="17">
        <v>4</v>
      </c>
      <c r="K32" s="17">
        <v>4</v>
      </c>
      <c r="L32" s="17">
        <v>5</v>
      </c>
      <c r="M32" s="18">
        <f t="shared" si="4"/>
        <v>46</v>
      </c>
      <c r="N32" s="17">
        <v>5</v>
      </c>
      <c r="O32" s="17">
        <v>6</v>
      </c>
      <c r="P32" s="17">
        <v>4</v>
      </c>
      <c r="Q32" s="17">
        <v>5</v>
      </c>
      <c r="R32" s="17">
        <v>4</v>
      </c>
      <c r="S32" s="17">
        <v>5</v>
      </c>
      <c r="T32" s="17">
        <v>5</v>
      </c>
      <c r="U32" s="17">
        <v>5</v>
      </c>
      <c r="V32" s="17">
        <v>6</v>
      </c>
      <c r="W32" s="18">
        <f t="shared" si="5"/>
        <v>45</v>
      </c>
      <c r="X32" s="18">
        <f t="shared" si="1"/>
        <v>91</v>
      </c>
      <c r="Y32" s="16">
        <f aca="true" t="shared" si="10" ref="Y32:Y37">RANK(X32,($X$16:$X$93),1)</f>
        <v>19</v>
      </c>
      <c r="Z32" s="19">
        <f aca="true" t="shared" si="11" ref="Z32:Z37">+X32-$Z$1</f>
        <v>22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>
      <c r="A33" s="43">
        <v>2</v>
      </c>
      <c r="B33" s="64" t="s">
        <v>124</v>
      </c>
      <c r="C33" s="43" t="str">
        <f t="shared" si="9"/>
        <v>GR</v>
      </c>
      <c r="D33" s="17">
        <v>5</v>
      </c>
      <c r="E33" s="17">
        <v>6</v>
      </c>
      <c r="F33" s="17">
        <v>4</v>
      </c>
      <c r="G33" s="17">
        <v>5</v>
      </c>
      <c r="H33" s="17">
        <v>4</v>
      </c>
      <c r="I33" s="17">
        <v>7</v>
      </c>
      <c r="J33" s="17">
        <v>6</v>
      </c>
      <c r="K33" s="17">
        <v>5</v>
      </c>
      <c r="L33" s="17">
        <v>6</v>
      </c>
      <c r="M33" s="18">
        <f t="shared" si="4"/>
        <v>48</v>
      </c>
      <c r="N33" s="17">
        <v>5</v>
      </c>
      <c r="O33" s="17">
        <v>5</v>
      </c>
      <c r="P33" s="17">
        <v>5</v>
      </c>
      <c r="Q33" s="17">
        <v>5</v>
      </c>
      <c r="R33" s="17">
        <v>5</v>
      </c>
      <c r="S33" s="17">
        <v>4</v>
      </c>
      <c r="T33" s="17">
        <v>5</v>
      </c>
      <c r="U33" s="17">
        <v>5</v>
      </c>
      <c r="V33" s="17">
        <v>6</v>
      </c>
      <c r="W33" s="18">
        <f t="shared" si="5"/>
        <v>45</v>
      </c>
      <c r="X33" s="18">
        <f t="shared" si="1"/>
        <v>93</v>
      </c>
      <c r="Y33" s="16">
        <f t="shared" si="10"/>
        <v>25</v>
      </c>
      <c r="Z33" s="19">
        <f t="shared" si="11"/>
        <v>24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>
      <c r="A34" s="43">
        <v>3</v>
      </c>
      <c r="B34" s="64" t="s">
        <v>125</v>
      </c>
      <c r="C34" s="43" t="str">
        <f t="shared" si="9"/>
        <v>GR</v>
      </c>
      <c r="D34" s="17">
        <v>5</v>
      </c>
      <c r="E34" s="17">
        <v>7</v>
      </c>
      <c r="F34" s="17">
        <v>5</v>
      </c>
      <c r="G34" s="17">
        <v>6</v>
      </c>
      <c r="H34" s="17">
        <v>6</v>
      </c>
      <c r="I34" s="17">
        <v>8</v>
      </c>
      <c r="J34" s="17">
        <v>5</v>
      </c>
      <c r="K34" s="17">
        <v>4</v>
      </c>
      <c r="L34" s="17">
        <v>5</v>
      </c>
      <c r="M34" s="18">
        <f t="shared" si="4"/>
        <v>51</v>
      </c>
      <c r="N34" s="17">
        <v>7</v>
      </c>
      <c r="O34" s="17">
        <v>6</v>
      </c>
      <c r="P34" s="17">
        <v>6</v>
      </c>
      <c r="Q34" s="17">
        <v>5</v>
      </c>
      <c r="R34" s="17">
        <v>4</v>
      </c>
      <c r="S34" s="17">
        <v>5</v>
      </c>
      <c r="T34" s="17">
        <v>4</v>
      </c>
      <c r="U34" s="17">
        <v>5</v>
      </c>
      <c r="V34" s="17">
        <v>8</v>
      </c>
      <c r="W34" s="18">
        <f t="shared" si="5"/>
        <v>50</v>
      </c>
      <c r="X34" s="18">
        <f t="shared" si="1"/>
        <v>101</v>
      </c>
      <c r="Y34" s="16">
        <f t="shared" si="10"/>
        <v>43</v>
      </c>
      <c r="Z34" s="19">
        <f t="shared" si="11"/>
        <v>32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>
      <c r="A35" s="43">
        <v>4</v>
      </c>
      <c r="B35" s="64" t="s">
        <v>126</v>
      </c>
      <c r="C35" s="43" t="str">
        <f t="shared" si="9"/>
        <v>GR</v>
      </c>
      <c r="D35" s="17">
        <v>5</v>
      </c>
      <c r="E35" s="17">
        <v>7</v>
      </c>
      <c r="F35" s="17">
        <v>4</v>
      </c>
      <c r="G35" s="17">
        <v>5</v>
      </c>
      <c r="H35" s="17">
        <v>4</v>
      </c>
      <c r="I35" s="17">
        <v>5</v>
      </c>
      <c r="J35" s="17">
        <v>8</v>
      </c>
      <c r="K35" s="17">
        <v>7</v>
      </c>
      <c r="L35" s="17">
        <v>4</v>
      </c>
      <c r="M35" s="18">
        <f t="shared" si="4"/>
        <v>49</v>
      </c>
      <c r="N35" s="17">
        <v>5</v>
      </c>
      <c r="O35" s="17">
        <v>6</v>
      </c>
      <c r="P35" s="17">
        <v>6</v>
      </c>
      <c r="Q35" s="17">
        <v>5</v>
      </c>
      <c r="R35" s="17">
        <v>4</v>
      </c>
      <c r="S35" s="17">
        <v>5</v>
      </c>
      <c r="T35" s="17">
        <v>5</v>
      </c>
      <c r="U35" s="17">
        <v>6</v>
      </c>
      <c r="V35" s="17">
        <v>7</v>
      </c>
      <c r="W35" s="18">
        <f t="shared" si="5"/>
        <v>49</v>
      </c>
      <c r="X35" s="18">
        <f t="shared" si="1"/>
        <v>98</v>
      </c>
      <c r="Y35" s="16">
        <f t="shared" si="10"/>
        <v>39</v>
      </c>
      <c r="Z35" s="19">
        <f t="shared" si="11"/>
        <v>29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26" ht="15" customHeight="1">
      <c r="A36" s="43">
        <v>5</v>
      </c>
      <c r="B36" s="64" t="s">
        <v>127</v>
      </c>
      <c r="C36" s="43" t="str">
        <f t="shared" si="9"/>
        <v>GR</v>
      </c>
      <c r="D36" s="17">
        <v>5</v>
      </c>
      <c r="E36" s="17">
        <v>7</v>
      </c>
      <c r="F36" s="17">
        <v>6</v>
      </c>
      <c r="G36" s="17">
        <v>9</v>
      </c>
      <c r="H36" s="17">
        <v>6</v>
      </c>
      <c r="I36" s="17">
        <v>5</v>
      </c>
      <c r="J36" s="17">
        <v>10</v>
      </c>
      <c r="K36" s="17">
        <v>4</v>
      </c>
      <c r="L36" s="17">
        <v>3</v>
      </c>
      <c r="M36" s="18">
        <f t="shared" si="4"/>
        <v>55</v>
      </c>
      <c r="N36" s="17">
        <v>5</v>
      </c>
      <c r="O36" s="17">
        <v>5</v>
      </c>
      <c r="P36" s="17">
        <v>8</v>
      </c>
      <c r="Q36" s="17">
        <v>4</v>
      </c>
      <c r="R36" s="17">
        <v>5</v>
      </c>
      <c r="S36" s="17">
        <v>4</v>
      </c>
      <c r="T36" s="17">
        <v>5</v>
      </c>
      <c r="U36" s="17">
        <v>7</v>
      </c>
      <c r="V36" s="17">
        <v>6</v>
      </c>
      <c r="W36" s="18">
        <f t="shared" si="5"/>
        <v>49</v>
      </c>
      <c r="X36" s="18">
        <f t="shared" si="1"/>
        <v>104</v>
      </c>
      <c r="Y36" s="16">
        <f t="shared" si="10"/>
        <v>45</v>
      </c>
      <c r="Z36" s="19">
        <f t="shared" si="11"/>
        <v>35</v>
      </c>
    </row>
    <row r="37" spans="1:26" ht="15" customHeight="1">
      <c r="A37" s="43">
        <v>6</v>
      </c>
      <c r="B37" s="64" t="s">
        <v>48</v>
      </c>
      <c r="C37" s="43" t="str">
        <f t="shared" si="9"/>
        <v>GR</v>
      </c>
      <c r="D37" s="17"/>
      <c r="E37" s="17"/>
      <c r="F37" s="17"/>
      <c r="G37" s="17"/>
      <c r="H37" s="17"/>
      <c r="I37" s="17"/>
      <c r="J37" s="17"/>
      <c r="K37" s="17"/>
      <c r="L37" s="17">
        <v>99</v>
      </c>
      <c r="M37" s="18">
        <f t="shared" si="4"/>
        <v>99</v>
      </c>
      <c r="N37" s="17"/>
      <c r="O37" s="17"/>
      <c r="P37" s="17"/>
      <c r="Q37" s="17"/>
      <c r="R37" s="17"/>
      <c r="S37" s="17"/>
      <c r="T37" s="17"/>
      <c r="U37" s="17"/>
      <c r="V37" s="17">
        <v>99</v>
      </c>
      <c r="W37" s="18">
        <f t="shared" si="5"/>
        <v>99</v>
      </c>
      <c r="X37" s="18">
        <f t="shared" si="1"/>
        <v>198</v>
      </c>
      <c r="Y37" s="16">
        <f t="shared" si="10"/>
        <v>60</v>
      </c>
      <c r="Z37" s="19">
        <f t="shared" si="11"/>
        <v>129</v>
      </c>
    </row>
    <row r="38" spans="1:26" ht="15" customHeight="1">
      <c r="A38" s="45"/>
      <c r="B38" s="52"/>
      <c r="C38" s="45"/>
      <c r="D38" s="61"/>
      <c r="E38" s="61"/>
      <c r="F38" s="61"/>
      <c r="G38" s="61"/>
      <c r="H38" s="61"/>
      <c r="I38" s="61"/>
      <c r="J38" s="61"/>
      <c r="K38" s="61"/>
      <c r="L38" s="61"/>
      <c r="M38" s="23"/>
      <c r="N38" s="61"/>
      <c r="O38" s="61"/>
      <c r="P38" s="61"/>
      <c r="Q38" s="61"/>
      <c r="R38" s="61"/>
      <c r="S38" s="61"/>
      <c r="T38" s="61"/>
      <c r="U38" s="61"/>
      <c r="V38" s="61"/>
      <c r="W38" s="23"/>
      <c r="X38" s="23"/>
      <c r="Y38" s="22"/>
      <c r="Z38" s="24"/>
    </row>
    <row r="39" spans="1:26" ht="15" customHeight="1">
      <c r="A39" s="42" t="s">
        <v>97</v>
      </c>
      <c r="B39" s="46" t="s">
        <v>67</v>
      </c>
      <c r="C39" s="42" t="s">
        <v>98</v>
      </c>
      <c r="D39" s="13">
        <v>1</v>
      </c>
      <c r="E39" s="13">
        <v>2</v>
      </c>
      <c r="F39" s="13">
        <v>3</v>
      </c>
      <c r="G39" s="13">
        <v>4</v>
      </c>
      <c r="H39" s="13">
        <v>5</v>
      </c>
      <c r="I39" s="13">
        <v>6</v>
      </c>
      <c r="J39" s="13">
        <v>7</v>
      </c>
      <c r="K39" s="13">
        <v>8</v>
      </c>
      <c r="L39" s="13">
        <v>9</v>
      </c>
      <c r="M39" s="13" t="s">
        <v>95</v>
      </c>
      <c r="N39" s="13">
        <v>10</v>
      </c>
      <c r="O39" s="13">
        <v>11</v>
      </c>
      <c r="P39" s="13">
        <v>12</v>
      </c>
      <c r="Q39" s="13">
        <v>13</v>
      </c>
      <c r="R39" s="13">
        <v>14</v>
      </c>
      <c r="S39" s="13">
        <v>15</v>
      </c>
      <c r="T39" s="13">
        <v>16</v>
      </c>
      <c r="U39" s="13">
        <v>17</v>
      </c>
      <c r="V39" s="13">
        <v>18</v>
      </c>
      <c r="W39" s="13" t="s">
        <v>96</v>
      </c>
      <c r="X39" s="13" t="s">
        <v>55</v>
      </c>
      <c r="Y39" s="13" t="s">
        <v>56</v>
      </c>
      <c r="Z39" s="14" t="s">
        <v>57</v>
      </c>
    </row>
    <row r="40" spans="1:26" ht="15" customHeight="1">
      <c r="A40" s="43">
        <v>1</v>
      </c>
      <c r="B40" s="64" t="s">
        <v>6</v>
      </c>
      <c r="C40" s="43" t="str">
        <f>C5</f>
        <v>IKM-M</v>
      </c>
      <c r="D40" s="17">
        <v>4</v>
      </c>
      <c r="E40" s="17">
        <v>6</v>
      </c>
      <c r="F40" s="17">
        <v>4</v>
      </c>
      <c r="G40" s="17">
        <v>6</v>
      </c>
      <c r="H40" s="17">
        <v>4</v>
      </c>
      <c r="I40" s="17">
        <v>6</v>
      </c>
      <c r="J40" s="17">
        <v>6</v>
      </c>
      <c r="K40" s="17">
        <v>5</v>
      </c>
      <c r="L40" s="17">
        <v>5</v>
      </c>
      <c r="M40" s="18">
        <f aca="true" t="shared" si="12" ref="M40:M45">SUM(D40:L40)</f>
        <v>46</v>
      </c>
      <c r="N40" s="17">
        <v>8</v>
      </c>
      <c r="O40" s="17">
        <v>6</v>
      </c>
      <c r="P40" s="17">
        <v>6</v>
      </c>
      <c r="Q40" s="17">
        <v>4</v>
      </c>
      <c r="R40" s="17">
        <v>3</v>
      </c>
      <c r="S40" s="17">
        <v>3</v>
      </c>
      <c r="T40" s="17">
        <v>5</v>
      </c>
      <c r="U40" s="17">
        <v>3</v>
      </c>
      <c r="V40" s="17">
        <v>5</v>
      </c>
      <c r="W40" s="18">
        <f aca="true" t="shared" si="13" ref="W40:W45">SUM(N40:V40)</f>
        <v>43</v>
      </c>
      <c r="X40" s="18">
        <f aca="true" t="shared" si="14" ref="X40:X45">+M40+W40</f>
        <v>89</v>
      </c>
      <c r="Y40" s="16">
        <f aca="true" t="shared" si="15" ref="Y40:Y45">RANK(X40,($X$16:$X$93),1)</f>
        <v>14</v>
      </c>
      <c r="Z40" s="19">
        <f aca="true" t="shared" si="16" ref="Z40:Z45">+X40-$Z$1</f>
        <v>20</v>
      </c>
    </row>
    <row r="41" spans="1:26" ht="15" customHeight="1">
      <c r="A41" s="43">
        <v>2</v>
      </c>
      <c r="B41" s="64" t="s">
        <v>7</v>
      </c>
      <c r="C41" s="43" t="str">
        <f>C5</f>
        <v>IKM-M</v>
      </c>
      <c r="D41" s="17">
        <v>6</v>
      </c>
      <c r="E41" s="17">
        <v>5</v>
      </c>
      <c r="F41" s="17">
        <v>4</v>
      </c>
      <c r="G41" s="17">
        <v>7</v>
      </c>
      <c r="H41" s="17">
        <v>4</v>
      </c>
      <c r="I41" s="17">
        <v>7</v>
      </c>
      <c r="J41" s="17">
        <v>5</v>
      </c>
      <c r="K41" s="17">
        <v>4</v>
      </c>
      <c r="L41" s="17">
        <v>4</v>
      </c>
      <c r="M41" s="18">
        <f t="shared" si="12"/>
        <v>46</v>
      </c>
      <c r="N41" s="17">
        <v>5</v>
      </c>
      <c r="O41" s="17">
        <v>5</v>
      </c>
      <c r="P41" s="17">
        <v>6</v>
      </c>
      <c r="Q41" s="17">
        <v>4</v>
      </c>
      <c r="R41" s="17">
        <v>7</v>
      </c>
      <c r="S41" s="17">
        <v>3</v>
      </c>
      <c r="T41" s="17">
        <v>5</v>
      </c>
      <c r="U41" s="17">
        <v>5</v>
      </c>
      <c r="V41" s="17">
        <v>7</v>
      </c>
      <c r="W41" s="18">
        <f t="shared" si="13"/>
        <v>47</v>
      </c>
      <c r="X41" s="18">
        <f t="shared" si="14"/>
        <v>93</v>
      </c>
      <c r="Y41" s="16">
        <f t="shared" si="15"/>
        <v>25</v>
      </c>
      <c r="Z41" s="19">
        <f t="shared" si="16"/>
        <v>24</v>
      </c>
    </row>
    <row r="42" spans="1:26" ht="15" customHeight="1">
      <c r="A42" s="43">
        <v>3</v>
      </c>
      <c r="B42" s="64" t="s">
        <v>8</v>
      </c>
      <c r="C42" s="43" t="str">
        <f>C5</f>
        <v>IKM-M</v>
      </c>
      <c r="D42" s="17">
        <v>4</v>
      </c>
      <c r="E42" s="17">
        <v>5</v>
      </c>
      <c r="F42" s="17">
        <v>4</v>
      </c>
      <c r="G42" s="17">
        <v>6</v>
      </c>
      <c r="H42" s="17">
        <v>4</v>
      </c>
      <c r="I42" s="17">
        <v>6</v>
      </c>
      <c r="J42" s="17">
        <v>4</v>
      </c>
      <c r="K42" s="17">
        <v>3</v>
      </c>
      <c r="L42" s="17">
        <v>6</v>
      </c>
      <c r="M42" s="18">
        <f t="shared" si="12"/>
        <v>42</v>
      </c>
      <c r="N42" s="17">
        <v>4</v>
      </c>
      <c r="O42" s="17">
        <v>6</v>
      </c>
      <c r="P42" s="17">
        <v>8</v>
      </c>
      <c r="Q42" s="17">
        <v>5</v>
      </c>
      <c r="R42" s="17">
        <v>6</v>
      </c>
      <c r="S42" s="17">
        <v>5</v>
      </c>
      <c r="T42" s="17">
        <v>5</v>
      </c>
      <c r="U42" s="17">
        <v>4</v>
      </c>
      <c r="V42" s="17">
        <v>6</v>
      </c>
      <c r="W42" s="18">
        <f t="shared" si="13"/>
        <v>49</v>
      </c>
      <c r="X42" s="18">
        <f t="shared" si="14"/>
        <v>91</v>
      </c>
      <c r="Y42" s="16">
        <f t="shared" si="15"/>
        <v>19</v>
      </c>
      <c r="Z42" s="19">
        <f t="shared" si="16"/>
        <v>22</v>
      </c>
    </row>
    <row r="43" spans="1:26" ht="15" customHeight="1">
      <c r="A43" s="43">
        <v>4</v>
      </c>
      <c r="B43" s="64" t="s">
        <v>9</v>
      </c>
      <c r="C43" s="43" t="str">
        <f>C5</f>
        <v>IKM-M</v>
      </c>
      <c r="D43" s="17">
        <v>3</v>
      </c>
      <c r="E43" s="17">
        <v>6</v>
      </c>
      <c r="F43" s="17">
        <v>4</v>
      </c>
      <c r="G43" s="17">
        <v>5</v>
      </c>
      <c r="H43" s="17">
        <v>3</v>
      </c>
      <c r="I43" s="17">
        <v>6</v>
      </c>
      <c r="J43" s="17">
        <v>7</v>
      </c>
      <c r="K43" s="17">
        <v>4</v>
      </c>
      <c r="L43" s="17">
        <v>7</v>
      </c>
      <c r="M43" s="18">
        <f t="shared" si="12"/>
        <v>45</v>
      </c>
      <c r="N43" s="17">
        <v>5</v>
      </c>
      <c r="O43" s="17">
        <v>6</v>
      </c>
      <c r="P43" s="17">
        <v>6</v>
      </c>
      <c r="Q43" s="17">
        <v>5</v>
      </c>
      <c r="R43" s="17">
        <v>5</v>
      </c>
      <c r="S43" s="17">
        <v>5</v>
      </c>
      <c r="T43" s="17">
        <v>4</v>
      </c>
      <c r="U43" s="17">
        <v>6</v>
      </c>
      <c r="V43" s="17">
        <v>6</v>
      </c>
      <c r="W43" s="18">
        <f t="shared" si="13"/>
        <v>48</v>
      </c>
      <c r="X43" s="18">
        <f t="shared" si="14"/>
        <v>93</v>
      </c>
      <c r="Y43" s="16">
        <f t="shared" si="15"/>
        <v>25</v>
      </c>
      <c r="Z43" s="19">
        <f t="shared" si="16"/>
        <v>24</v>
      </c>
    </row>
    <row r="44" spans="1:26" ht="15" customHeight="1">
      <c r="A44" s="43">
        <v>5</v>
      </c>
      <c r="B44" s="64" t="s">
        <v>10</v>
      </c>
      <c r="C44" s="43" t="str">
        <f>C5</f>
        <v>IKM-M</v>
      </c>
      <c r="D44" s="17">
        <v>4</v>
      </c>
      <c r="E44" s="17">
        <v>5</v>
      </c>
      <c r="F44" s="17">
        <v>5</v>
      </c>
      <c r="G44" s="17">
        <v>6</v>
      </c>
      <c r="H44" s="17">
        <v>5</v>
      </c>
      <c r="I44" s="17">
        <v>6</v>
      </c>
      <c r="J44" s="17">
        <v>7</v>
      </c>
      <c r="K44" s="17">
        <v>4</v>
      </c>
      <c r="L44" s="17">
        <v>6</v>
      </c>
      <c r="M44" s="18">
        <f t="shared" si="12"/>
        <v>48</v>
      </c>
      <c r="N44" s="17">
        <v>6</v>
      </c>
      <c r="O44" s="17">
        <v>6</v>
      </c>
      <c r="P44" s="17">
        <v>5</v>
      </c>
      <c r="Q44" s="17">
        <v>4</v>
      </c>
      <c r="R44" s="17">
        <v>6</v>
      </c>
      <c r="S44" s="17">
        <v>4</v>
      </c>
      <c r="T44" s="17">
        <v>6</v>
      </c>
      <c r="U44" s="17">
        <v>5</v>
      </c>
      <c r="V44" s="17">
        <v>7</v>
      </c>
      <c r="W44" s="18">
        <f t="shared" si="13"/>
        <v>49</v>
      </c>
      <c r="X44" s="18">
        <f t="shared" si="14"/>
        <v>97</v>
      </c>
      <c r="Y44" s="16">
        <f t="shared" si="15"/>
        <v>35</v>
      </c>
      <c r="Z44" s="19">
        <f t="shared" si="16"/>
        <v>28</v>
      </c>
    </row>
    <row r="45" spans="1:26" ht="15" customHeight="1">
      <c r="A45" s="43">
        <v>6</v>
      </c>
      <c r="B45" s="64" t="s">
        <v>11</v>
      </c>
      <c r="C45" s="43" t="str">
        <f>C5</f>
        <v>IKM-M</v>
      </c>
      <c r="D45" s="17">
        <v>6</v>
      </c>
      <c r="E45" s="17">
        <v>5</v>
      </c>
      <c r="F45" s="17">
        <v>7</v>
      </c>
      <c r="G45" s="17">
        <v>5</v>
      </c>
      <c r="H45" s="17">
        <v>8</v>
      </c>
      <c r="I45" s="17">
        <v>8</v>
      </c>
      <c r="J45" s="17">
        <v>7</v>
      </c>
      <c r="K45" s="17">
        <v>4</v>
      </c>
      <c r="L45" s="17">
        <v>4</v>
      </c>
      <c r="M45" s="18">
        <f t="shared" si="12"/>
        <v>54</v>
      </c>
      <c r="N45" s="17">
        <v>5</v>
      </c>
      <c r="O45" s="17">
        <v>5</v>
      </c>
      <c r="P45" s="17">
        <v>5</v>
      </c>
      <c r="Q45" s="17">
        <v>5</v>
      </c>
      <c r="R45" s="17">
        <v>5</v>
      </c>
      <c r="S45" s="17">
        <v>4</v>
      </c>
      <c r="T45" s="17">
        <v>5</v>
      </c>
      <c r="U45" s="17">
        <v>6</v>
      </c>
      <c r="V45" s="17">
        <v>6</v>
      </c>
      <c r="W45" s="18">
        <f t="shared" si="13"/>
        <v>46</v>
      </c>
      <c r="X45" s="18">
        <f t="shared" si="14"/>
        <v>100</v>
      </c>
      <c r="Y45" s="16">
        <f t="shared" si="15"/>
        <v>41</v>
      </c>
      <c r="Z45" s="19">
        <f t="shared" si="16"/>
        <v>31</v>
      </c>
    </row>
    <row r="46" spans="1:26" ht="15" customHeight="1">
      <c r="A46" s="45"/>
      <c r="B46" s="52"/>
      <c r="C46" s="45"/>
      <c r="D46" s="61"/>
      <c r="E46" s="61"/>
      <c r="F46" s="61"/>
      <c r="G46" s="61"/>
      <c r="H46" s="61"/>
      <c r="I46" s="61"/>
      <c r="J46" s="61"/>
      <c r="K46" s="61"/>
      <c r="L46" s="61"/>
      <c r="M46" s="23"/>
      <c r="N46" s="61"/>
      <c r="O46" s="61"/>
      <c r="P46" s="61"/>
      <c r="Q46" s="61"/>
      <c r="R46" s="61"/>
      <c r="S46" s="61"/>
      <c r="T46" s="61"/>
      <c r="U46" s="61"/>
      <c r="V46" s="61"/>
      <c r="W46" s="23"/>
      <c r="X46" s="23"/>
      <c r="Y46" s="22"/>
      <c r="Z46" s="24"/>
    </row>
    <row r="47" spans="1:26" ht="15" customHeight="1">
      <c r="A47" s="42" t="s">
        <v>97</v>
      </c>
      <c r="B47" s="46" t="s">
        <v>68</v>
      </c>
      <c r="C47" s="42" t="s">
        <v>98</v>
      </c>
      <c r="D47" s="13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3">
        <v>7</v>
      </c>
      <c r="K47" s="13">
        <v>8</v>
      </c>
      <c r="L47" s="13">
        <v>9</v>
      </c>
      <c r="M47" s="13" t="s">
        <v>95</v>
      </c>
      <c r="N47" s="13">
        <v>10</v>
      </c>
      <c r="O47" s="13">
        <v>11</v>
      </c>
      <c r="P47" s="13">
        <v>12</v>
      </c>
      <c r="Q47" s="13">
        <v>13</v>
      </c>
      <c r="R47" s="13">
        <v>14</v>
      </c>
      <c r="S47" s="13">
        <v>15</v>
      </c>
      <c r="T47" s="13">
        <v>16</v>
      </c>
      <c r="U47" s="13">
        <v>17</v>
      </c>
      <c r="V47" s="13">
        <v>18</v>
      </c>
      <c r="W47" s="13" t="s">
        <v>96</v>
      </c>
      <c r="X47" s="13" t="s">
        <v>55</v>
      </c>
      <c r="Y47" s="13" t="s">
        <v>56</v>
      </c>
      <c r="Z47" s="14" t="s">
        <v>57</v>
      </c>
    </row>
    <row r="48" spans="1:26" ht="15" customHeight="1">
      <c r="A48" s="43">
        <v>1</v>
      </c>
      <c r="B48" s="64" t="s">
        <v>12</v>
      </c>
      <c r="C48" s="43" t="str">
        <f>C6</f>
        <v>LM</v>
      </c>
      <c r="D48" s="17">
        <v>6</v>
      </c>
      <c r="E48" s="17">
        <v>5</v>
      </c>
      <c r="F48" s="17">
        <v>4</v>
      </c>
      <c r="G48" s="17">
        <v>5</v>
      </c>
      <c r="H48" s="17">
        <v>3</v>
      </c>
      <c r="I48" s="17">
        <v>5</v>
      </c>
      <c r="J48" s="17">
        <v>4</v>
      </c>
      <c r="K48" s="17">
        <v>3</v>
      </c>
      <c r="L48" s="17">
        <v>5</v>
      </c>
      <c r="M48" s="18">
        <f aca="true" t="shared" si="17" ref="M48:M53">SUM(D48:L48)</f>
        <v>40</v>
      </c>
      <c r="N48" s="17">
        <v>5</v>
      </c>
      <c r="O48" s="17">
        <v>4</v>
      </c>
      <c r="P48" s="17">
        <v>5</v>
      </c>
      <c r="Q48" s="17">
        <v>4</v>
      </c>
      <c r="R48" s="17">
        <v>5</v>
      </c>
      <c r="S48" s="17">
        <v>3</v>
      </c>
      <c r="T48" s="17">
        <v>6</v>
      </c>
      <c r="U48" s="17">
        <v>5</v>
      </c>
      <c r="V48" s="17">
        <v>7</v>
      </c>
      <c r="W48" s="18">
        <f aca="true" t="shared" si="18" ref="W48:W53">SUM(N48:V48)</f>
        <v>44</v>
      </c>
      <c r="X48" s="18">
        <f aca="true" t="shared" si="19" ref="X48:X53">M48+W48</f>
        <v>84</v>
      </c>
      <c r="Y48" s="16">
        <f aca="true" t="shared" si="20" ref="Y48:Y53">RANK(X48,($X$16:$X$93),1)</f>
        <v>9</v>
      </c>
      <c r="Z48" s="19">
        <f aca="true" t="shared" si="21" ref="Z48:Z53">+X48-$Z$1</f>
        <v>15</v>
      </c>
    </row>
    <row r="49" spans="1:26" ht="15" customHeight="1">
      <c r="A49" s="43">
        <v>2</v>
      </c>
      <c r="B49" s="64" t="s">
        <v>13</v>
      </c>
      <c r="C49" s="43" t="str">
        <f>C6</f>
        <v>LM</v>
      </c>
      <c r="D49" s="17">
        <v>4</v>
      </c>
      <c r="E49" s="17">
        <v>4</v>
      </c>
      <c r="F49" s="17">
        <v>4</v>
      </c>
      <c r="G49" s="17">
        <v>6</v>
      </c>
      <c r="H49" s="17">
        <v>5</v>
      </c>
      <c r="I49" s="17">
        <v>6</v>
      </c>
      <c r="J49" s="17">
        <v>6</v>
      </c>
      <c r="K49" s="17">
        <v>3</v>
      </c>
      <c r="L49" s="17">
        <v>6</v>
      </c>
      <c r="M49" s="18">
        <f t="shared" si="17"/>
        <v>44</v>
      </c>
      <c r="N49" s="17">
        <v>5</v>
      </c>
      <c r="O49" s="17">
        <v>4</v>
      </c>
      <c r="P49" s="17">
        <v>6</v>
      </c>
      <c r="Q49" s="17">
        <v>4</v>
      </c>
      <c r="R49" s="17">
        <v>7</v>
      </c>
      <c r="S49" s="17">
        <v>5</v>
      </c>
      <c r="T49" s="17">
        <v>5</v>
      </c>
      <c r="U49" s="17">
        <v>5</v>
      </c>
      <c r="V49" s="17">
        <v>5</v>
      </c>
      <c r="W49" s="18">
        <f t="shared" si="18"/>
        <v>46</v>
      </c>
      <c r="X49" s="18">
        <f t="shared" si="19"/>
        <v>90</v>
      </c>
      <c r="Y49" s="16">
        <f t="shared" si="20"/>
        <v>16</v>
      </c>
      <c r="Z49" s="19">
        <f t="shared" si="21"/>
        <v>21</v>
      </c>
    </row>
    <row r="50" spans="1:26" ht="15" customHeight="1">
      <c r="A50" s="43">
        <v>3</v>
      </c>
      <c r="B50" s="64" t="s">
        <v>14</v>
      </c>
      <c r="C50" s="43" t="str">
        <f>C6</f>
        <v>LM</v>
      </c>
      <c r="D50" s="17">
        <v>4</v>
      </c>
      <c r="E50" s="17">
        <v>4</v>
      </c>
      <c r="F50" s="17">
        <v>4</v>
      </c>
      <c r="G50" s="17">
        <v>6</v>
      </c>
      <c r="H50" s="17">
        <v>3</v>
      </c>
      <c r="I50" s="17">
        <v>6</v>
      </c>
      <c r="J50" s="17">
        <v>6</v>
      </c>
      <c r="K50" s="17">
        <v>4</v>
      </c>
      <c r="L50" s="17">
        <v>4</v>
      </c>
      <c r="M50" s="18">
        <f t="shared" si="17"/>
        <v>41</v>
      </c>
      <c r="N50" s="17">
        <v>4</v>
      </c>
      <c r="O50" s="17">
        <v>4</v>
      </c>
      <c r="P50" s="17">
        <v>12</v>
      </c>
      <c r="Q50" s="17">
        <v>5</v>
      </c>
      <c r="R50" s="17">
        <v>6</v>
      </c>
      <c r="S50" s="17">
        <v>4</v>
      </c>
      <c r="T50" s="17">
        <v>5</v>
      </c>
      <c r="U50" s="17">
        <v>4</v>
      </c>
      <c r="V50" s="17">
        <v>6</v>
      </c>
      <c r="W50" s="18">
        <f t="shared" si="18"/>
        <v>50</v>
      </c>
      <c r="X50" s="18">
        <f t="shared" si="19"/>
        <v>91</v>
      </c>
      <c r="Y50" s="16">
        <f t="shared" si="20"/>
        <v>19</v>
      </c>
      <c r="Z50" s="19">
        <f t="shared" si="21"/>
        <v>22</v>
      </c>
    </row>
    <row r="51" spans="1:26" ht="15" customHeight="1">
      <c r="A51" s="43">
        <v>4</v>
      </c>
      <c r="B51" s="64" t="s">
        <v>15</v>
      </c>
      <c r="C51" s="43" t="str">
        <f>C6</f>
        <v>LM</v>
      </c>
      <c r="D51" s="17">
        <v>5</v>
      </c>
      <c r="E51" s="17">
        <v>3</v>
      </c>
      <c r="F51" s="17">
        <v>3</v>
      </c>
      <c r="G51" s="17">
        <v>5</v>
      </c>
      <c r="H51" s="17">
        <v>4</v>
      </c>
      <c r="I51" s="17">
        <v>6</v>
      </c>
      <c r="J51" s="17">
        <v>6</v>
      </c>
      <c r="K51" s="17">
        <v>2</v>
      </c>
      <c r="L51" s="17">
        <v>4</v>
      </c>
      <c r="M51" s="18">
        <f t="shared" si="17"/>
        <v>38</v>
      </c>
      <c r="N51" s="17">
        <v>5</v>
      </c>
      <c r="O51" s="17">
        <v>5</v>
      </c>
      <c r="P51" s="17">
        <v>5</v>
      </c>
      <c r="Q51" s="17">
        <v>4</v>
      </c>
      <c r="R51" s="17">
        <v>5</v>
      </c>
      <c r="S51" s="17">
        <v>6</v>
      </c>
      <c r="T51" s="17">
        <v>4</v>
      </c>
      <c r="U51" s="17">
        <v>4</v>
      </c>
      <c r="V51" s="17">
        <v>4</v>
      </c>
      <c r="W51" s="18">
        <f t="shared" si="18"/>
        <v>42</v>
      </c>
      <c r="X51" s="18">
        <f t="shared" si="19"/>
        <v>80</v>
      </c>
      <c r="Y51" s="16">
        <f t="shared" si="20"/>
        <v>3</v>
      </c>
      <c r="Z51" s="19">
        <f t="shared" si="21"/>
        <v>11</v>
      </c>
    </row>
    <row r="52" spans="1:26" ht="15" customHeight="1">
      <c r="A52" s="43">
        <v>5</v>
      </c>
      <c r="B52" s="64" t="s">
        <v>16</v>
      </c>
      <c r="C52" s="43" t="str">
        <f>C6</f>
        <v>LM</v>
      </c>
      <c r="D52" s="17">
        <v>5</v>
      </c>
      <c r="E52" s="17">
        <v>5</v>
      </c>
      <c r="F52" s="17">
        <v>5</v>
      </c>
      <c r="G52" s="17">
        <v>9</v>
      </c>
      <c r="H52" s="17">
        <v>6</v>
      </c>
      <c r="I52" s="17">
        <v>7</v>
      </c>
      <c r="J52" s="17">
        <v>8</v>
      </c>
      <c r="K52" s="17">
        <v>4</v>
      </c>
      <c r="L52" s="17">
        <v>4</v>
      </c>
      <c r="M52" s="18">
        <f t="shared" si="17"/>
        <v>53</v>
      </c>
      <c r="N52" s="17">
        <v>5</v>
      </c>
      <c r="O52" s="17">
        <v>8</v>
      </c>
      <c r="P52" s="17">
        <v>11</v>
      </c>
      <c r="Q52" s="17">
        <v>5</v>
      </c>
      <c r="R52" s="17">
        <v>6</v>
      </c>
      <c r="S52" s="17">
        <v>4</v>
      </c>
      <c r="T52" s="17">
        <v>6</v>
      </c>
      <c r="U52" s="17">
        <v>8</v>
      </c>
      <c r="V52" s="17">
        <v>7</v>
      </c>
      <c r="W52" s="18">
        <f t="shared" si="18"/>
        <v>60</v>
      </c>
      <c r="X52" s="18">
        <f t="shared" si="19"/>
        <v>113</v>
      </c>
      <c r="Y52" s="16">
        <f t="shared" si="20"/>
        <v>51</v>
      </c>
      <c r="Z52" s="19">
        <f t="shared" si="21"/>
        <v>44</v>
      </c>
    </row>
    <row r="53" spans="1:26" ht="15" customHeight="1">
      <c r="A53" s="43">
        <v>6</v>
      </c>
      <c r="B53" s="64" t="s">
        <v>17</v>
      </c>
      <c r="C53" s="43" t="str">
        <f>C6</f>
        <v>LM</v>
      </c>
      <c r="D53" s="17">
        <v>4</v>
      </c>
      <c r="E53" s="17">
        <v>4</v>
      </c>
      <c r="F53" s="17">
        <v>5</v>
      </c>
      <c r="G53" s="17">
        <v>4</v>
      </c>
      <c r="H53" s="17">
        <v>3</v>
      </c>
      <c r="I53" s="17">
        <v>6</v>
      </c>
      <c r="J53" s="17">
        <v>5</v>
      </c>
      <c r="K53" s="17">
        <v>4</v>
      </c>
      <c r="L53" s="17">
        <v>8</v>
      </c>
      <c r="M53" s="18">
        <f t="shared" si="17"/>
        <v>43</v>
      </c>
      <c r="N53" s="17">
        <v>6</v>
      </c>
      <c r="O53" s="17">
        <v>6</v>
      </c>
      <c r="P53" s="17">
        <v>5</v>
      </c>
      <c r="Q53" s="17">
        <v>5</v>
      </c>
      <c r="R53" s="17">
        <v>5</v>
      </c>
      <c r="S53" s="17">
        <v>5</v>
      </c>
      <c r="T53" s="17">
        <v>6</v>
      </c>
      <c r="U53" s="17">
        <v>4</v>
      </c>
      <c r="V53" s="17">
        <v>6</v>
      </c>
      <c r="W53" s="18">
        <f t="shared" si="18"/>
        <v>48</v>
      </c>
      <c r="X53" s="18">
        <f t="shared" si="19"/>
        <v>91</v>
      </c>
      <c r="Y53" s="16">
        <f t="shared" si="20"/>
        <v>19</v>
      </c>
      <c r="Z53" s="19">
        <f t="shared" si="21"/>
        <v>22</v>
      </c>
    </row>
    <row r="54" spans="1:30" ht="15" customHeight="1">
      <c r="A54" s="45"/>
      <c r="B54" s="52"/>
      <c r="C54" s="45"/>
      <c r="D54" s="61"/>
      <c r="E54" s="61"/>
      <c r="F54" s="61"/>
      <c r="G54" s="61"/>
      <c r="H54" s="61"/>
      <c r="I54" s="61"/>
      <c r="J54" s="61"/>
      <c r="K54" s="61"/>
      <c r="L54" s="61"/>
      <c r="M54" s="23"/>
      <c r="N54" s="61"/>
      <c r="O54" s="61"/>
      <c r="P54" s="61"/>
      <c r="Q54" s="61"/>
      <c r="R54" s="61"/>
      <c r="S54" s="61"/>
      <c r="T54" s="61"/>
      <c r="U54" s="61"/>
      <c r="V54" s="61"/>
      <c r="W54" s="23"/>
      <c r="X54" s="23"/>
      <c r="Y54" s="22"/>
      <c r="Z54" s="24"/>
      <c r="AB54"/>
      <c r="AC54"/>
      <c r="AD54"/>
    </row>
    <row r="55" spans="1:30" ht="13.5" customHeight="1">
      <c r="A55" s="42" t="s">
        <v>97</v>
      </c>
      <c r="B55" s="46" t="str">
        <f>+$B$7</f>
        <v>Missouri Valley</v>
      </c>
      <c r="C55" s="42" t="s">
        <v>98</v>
      </c>
      <c r="D55" s="13">
        <v>1</v>
      </c>
      <c r="E55" s="13">
        <v>2</v>
      </c>
      <c r="F55" s="13">
        <v>3</v>
      </c>
      <c r="G55" s="13">
        <v>4</v>
      </c>
      <c r="H55" s="13">
        <v>5</v>
      </c>
      <c r="I55" s="13">
        <v>6</v>
      </c>
      <c r="J55" s="13">
        <v>7</v>
      </c>
      <c r="K55" s="13">
        <v>8</v>
      </c>
      <c r="L55" s="13">
        <v>9</v>
      </c>
      <c r="M55" s="13" t="s">
        <v>95</v>
      </c>
      <c r="N55" s="13">
        <v>10</v>
      </c>
      <c r="O55" s="13">
        <v>11</v>
      </c>
      <c r="P55" s="13">
        <v>12</v>
      </c>
      <c r="Q55" s="13">
        <v>13</v>
      </c>
      <c r="R55" s="13">
        <v>14</v>
      </c>
      <c r="S55" s="13">
        <v>15</v>
      </c>
      <c r="T55" s="13">
        <v>16</v>
      </c>
      <c r="U55" s="13">
        <v>17</v>
      </c>
      <c r="V55" s="13">
        <v>18</v>
      </c>
      <c r="W55" s="13" t="s">
        <v>96</v>
      </c>
      <c r="X55" s="13" t="s">
        <v>55</v>
      </c>
      <c r="Y55" s="13" t="s">
        <v>56</v>
      </c>
      <c r="Z55" s="14" t="s">
        <v>57</v>
      </c>
      <c r="AB55"/>
      <c r="AC55"/>
      <c r="AD55"/>
    </row>
    <row r="56" spans="1:30" ht="13.5" customHeight="1">
      <c r="A56" s="43">
        <v>1</v>
      </c>
      <c r="B56" s="64" t="s">
        <v>18</v>
      </c>
      <c r="C56" s="43" t="str">
        <f aca="true" t="shared" si="22" ref="C56:C61">+$C$7</f>
        <v>MV</v>
      </c>
      <c r="D56" s="17">
        <v>4</v>
      </c>
      <c r="E56" s="17">
        <v>5</v>
      </c>
      <c r="F56" s="17">
        <v>4</v>
      </c>
      <c r="G56" s="17">
        <v>6</v>
      </c>
      <c r="H56" s="17">
        <v>4</v>
      </c>
      <c r="I56" s="17">
        <v>5</v>
      </c>
      <c r="J56" s="17">
        <v>6</v>
      </c>
      <c r="K56" s="17">
        <v>5</v>
      </c>
      <c r="L56" s="17">
        <v>5</v>
      </c>
      <c r="M56" s="18">
        <f t="shared" si="4"/>
        <v>44</v>
      </c>
      <c r="N56" s="17">
        <v>6</v>
      </c>
      <c r="O56" s="17">
        <v>7</v>
      </c>
      <c r="P56" s="17">
        <v>8</v>
      </c>
      <c r="Q56" s="17">
        <v>4</v>
      </c>
      <c r="R56" s="17">
        <v>4</v>
      </c>
      <c r="S56" s="17">
        <v>5</v>
      </c>
      <c r="T56" s="17">
        <v>4</v>
      </c>
      <c r="U56" s="17">
        <v>6</v>
      </c>
      <c r="V56" s="17">
        <v>9</v>
      </c>
      <c r="W56" s="18">
        <f t="shared" si="5"/>
        <v>53</v>
      </c>
      <c r="X56" s="18">
        <f t="shared" si="1"/>
        <v>97</v>
      </c>
      <c r="Y56" s="16">
        <f aca="true" t="shared" si="23" ref="Y56:Y61">RANK(X56,($X$16:$X$93),1)</f>
        <v>35</v>
      </c>
      <c r="Z56" s="19">
        <f aca="true" t="shared" si="24" ref="Z56:Z61">+X56-$Z$1</f>
        <v>28</v>
      </c>
      <c r="AB56"/>
      <c r="AC56"/>
      <c r="AD56"/>
    </row>
    <row r="57" spans="1:30" ht="13.5" customHeight="1">
      <c r="A57" s="43">
        <v>2</v>
      </c>
      <c r="B57" s="64" t="s">
        <v>19</v>
      </c>
      <c r="C57" s="43" t="str">
        <f t="shared" si="22"/>
        <v>MV</v>
      </c>
      <c r="D57" s="17">
        <v>4</v>
      </c>
      <c r="E57" s="17">
        <v>5</v>
      </c>
      <c r="F57" s="17">
        <v>5</v>
      </c>
      <c r="G57" s="17">
        <v>5</v>
      </c>
      <c r="H57" s="17">
        <v>4</v>
      </c>
      <c r="I57" s="17">
        <v>5</v>
      </c>
      <c r="J57" s="17">
        <v>5</v>
      </c>
      <c r="K57" s="17">
        <v>4</v>
      </c>
      <c r="L57" s="17">
        <v>5</v>
      </c>
      <c r="M57" s="18">
        <f t="shared" si="4"/>
        <v>42</v>
      </c>
      <c r="N57" s="17">
        <v>4</v>
      </c>
      <c r="O57" s="17">
        <v>5</v>
      </c>
      <c r="P57" s="17">
        <v>5</v>
      </c>
      <c r="Q57" s="17">
        <v>4</v>
      </c>
      <c r="R57" s="17">
        <v>5</v>
      </c>
      <c r="S57" s="17">
        <v>4</v>
      </c>
      <c r="T57" s="17">
        <v>4</v>
      </c>
      <c r="U57" s="17">
        <v>5</v>
      </c>
      <c r="V57" s="17">
        <v>5</v>
      </c>
      <c r="W57" s="18">
        <f t="shared" si="5"/>
        <v>41</v>
      </c>
      <c r="X57" s="18">
        <f t="shared" si="1"/>
        <v>83</v>
      </c>
      <c r="Y57" s="16">
        <f t="shared" si="23"/>
        <v>6</v>
      </c>
      <c r="Z57" s="19">
        <f t="shared" si="24"/>
        <v>14</v>
      </c>
      <c r="AB57"/>
      <c r="AC57"/>
      <c r="AD57"/>
    </row>
    <row r="58" spans="1:30" ht="13.5" customHeight="1">
      <c r="A58" s="43">
        <v>3</v>
      </c>
      <c r="B58" s="64" t="s">
        <v>20</v>
      </c>
      <c r="C58" s="43" t="str">
        <f t="shared" si="22"/>
        <v>MV</v>
      </c>
      <c r="D58" s="17">
        <v>7</v>
      </c>
      <c r="E58" s="17">
        <v>8</v>
      </c>
      <c r="F58" s="17">
        <v>5</v>
      </c>
      <c r="G58" s="17">
        <v>8</v>
      </c>
      <c r="H58" s="17">
        <v>7</v>
      </c>
      <c r="I58" s="17">
        <v>9</v>
      </c>
      <c r="J58" s="17">
        <v>11</v>
      </c>
      <c r="K58" s="17">
        <v>7</v>
      </c>
      <c r="L58" s="17">
        <v>5</v>
      </c>
      <c r="M58" s="18">
        <f t="shared" si="4"/>
        <v>67</v>
      </c>
      <c r="N58" s="17">
        <v>5</v>
      </c>
      <c r="O58" s="17">
        <v>5</v>
      </c>
      <c r="P58" s="17">
        <v>6</v>
      </c>
      <c r="Q58" s="17">
        <v>5</v>
      </c>
      <c r="R58" s="17">
        <v>6</v>
      </c>
      <c r="S58" s="17">
        <v>5</v>
      </c>
      <c r="T58" s="17">
        <v>9</v>
      </c>
      <c r="U58" s="17">
        <v>7</v>
      </c>
      <c r="V58" s="17">
        <v>11</v>
      </c>
      <c r="W58" s="18">
        <f t="shared" si="5"/>
        <v>59</v>
      </c>
      <c r="X58" s="18">
        <f t="shared" si="1"/>
        <v>126</v>
      </c>
      <c r="Y58" s="16">
        <f t="shared" si="23"/>
        <v>58</v>
      </c>
      <c r="Z58" s="19">
        <f t="shared" si="24"/>
        <v>57</v>
      </c>
      <c r="AB58"/>
      <c r="AC58"/>
      <c r="AD58"/>
    </row>
    <row r="59" spans="1:30" ht="13.5" customHeight="1">
      <c r="A59" s="43">
        <v>4</v>
      </c>
      <c r="B59" s="64" t="s">
        <v>21</v>
      </c>
      <c r="C59" s="43" t="str">
        <f t="shared" si="22"/>
        <v>MV</v>
      </c>
      <c r="D59" s="17">
        <v>6</v>
      </c>
      <c r="E59" s="17">
        <v>7</v>
      </c>
      <c r="F59" s="17">
        <v>4</v>
      </c>
      <c r="G59" s="17">
        <v>5</v>
      </c>
      <c r="H59" s="17">
        <v>6</v>
      </c>
      <c r="I59" s="17">
        <v>9</v>
      </c>
      <c r="J59" s="17">
        <v>6</v>
      </c>
      <c r="K59" s="17">
        <v>5</v>
      </c>
      <c r="L59" s="17">
        <v>7</v>
      </c>
      <c r="M59" s="18">
        <f t="shared" si="4"/>
        <v>55</v>
      </c>
      <c r="N59" s="17">
        <v>7</v>
      </c>
      <c r="O59" s="17">
        <v>6</v>
      </c>
      <c r="P59" s="17">
        <v>12</v>
      </c>
      <c r="Q59" s="17">
        <v>4</v>
      </c>
      <c r="R59" s="17">
        <v>6</v>
      </c>
      <c r="S59" s="17">
        <v>6</v>
      </c>
      <c r="T59" s="17">
        <v>7</v>
      </c>
      <c r="U59" s="17">
        <v>12</v>
      </c>
      <c r="V59" s="17">
        <v>10</v>
      </c>
      <c r="W59" s="18">
        <f t="shared" si="5"/>
        <v>70</v>
      </c>
      <c r="X59" s="18">
        <f t="shared" si="1"/>
        <v>125</v>
      </c>
      <c r="Y59" s="16">
        <f t="shared" si="23"/>
        <v>57</v>
      </c>
      <c r="Z59" s="19">
        <f t="shared" si="24"/>
        <v>56</v>
      </c>
      <c r="AB59"/>
      <c r="AC59"/>
      <c r="AD59"/>
    </row>
    <row r="60" spans="1:30" ht="13.5" customHeight="1">
      <c r="A60" s="43">
        <v>5</v>
      </c>
      <c r="B60" s="64" t="s">
        <v>22</v>
      </c>
      <c r="C60" s="43" t="str">
        <f t="shared" si="22"/>
        <v>MV</v>
      </c>
      <c r="D60" s="17">
        <v>6</v>
      </c>
      <c r="E60" s="17">
        <v>6</v>
      </c>
      <c r="F60" s="17">
        <v>4</v>
      </c>
      <c r="G60" s="17">
        <v>7</v>
      </c>
      <c r="H60" s="17">
        <v>5</v>
      </c>
      <c r="I60" s="17">
        <v>6</v>
      </c>
      <c r="J60" s="17">
        <v>7</v>
      </c>
      <c r="K60" s="17">
        <v>4</v>
      </c>
      <c r="L60" s="17">
        <v>6</v>
      </c>
      <c r="M60" s="18">
        <f t="shared" si="4"/>
        <v>51</v>
      </c>
      <c r="N60" s="17">
        <v>7</v>
      </c>
      <c r="O60" s="17">
        <v>5</v>
      </c>
      <c r="P60" s="17">
        <v>6</v>
      </c>
      <c r="Q60" s="17">
        <v>7</v>
      </c>
      <c r="R60" s="17">
        <v>6</v>
      </c>
      <c r="S60" s="17">
        <v>4</v>
      </c>
      <c r="T60" s="17">
        <v>5</v>
      </c>
      <c r="U60" s="17">
        <v>11</v>
      </c>
      <c r="V60" s="17">
        <v>6</v>
      </c>
      <c r="W60" s="18">
        <f t="shared" si="5"/>
        <v>57</v>
      </c>
      <c r="X60" s="18">
        <f t="shared" si="1"/>
        <v>108</v>
      </c>
      <c r="Y60" s="16">
        <f t="shared" si="23"/>
        <v>49</v>
      </c>
      <c r="Z60" s="19">
        <f t="shared" si="24"/>
        <v>39</v>
      </c>
      <c r="AB60"/>
      <c r="AC60"/>
      <c r="AD60"/>
    </row>
    <row r="61" spans="1:30" ht="13.5" customHeight="1">
      <c r="A61" s="43">
        <v>6</v>
      </c>
      <c r="B61" s="64" t="s">
        <v>23</v>
      </c>
      <c r="C61" s="43" t="str">
        <f t="shared" si="22"/>
        <v>MV</v>
      </c>
      <c r="D61" s="17">
        <v>6</v>
      </c>
      <c r="E61" s="17">
        <v>8</v>
      </c>
      <c r="F61" s="17">
        <v>5</v>
      </c>
      <c r="G61" s="17">
        <v>6</v>
      </c>
      <c r="H61" s="17">
        <v>4</v>
      </c>
      <c r="I61" s="17">
        <v>8</v>
      </c>
      <c r="J61" s="17">
        <v>7</v>
      </c>
      <c r="K61" s="17">
        <v>4</v>
      </c>
      <c r="L61" s="17">
        <v>7</v>
      </c>
      <c r="M61" s="18">
        <f t="shared" si="4"/>
        <v>55</v>
      </c>
      <c r="N61" s="17">
        <v>9</v>
      </c>
      <c r="O61" s="17">
        <v>8</v>
      </c>
      <c r="P61" s="17">
        <v>7</v>
      </c>
      <c r="Q61" s="17">
        <v>6</v>
      </c>
      <c r="R61" s="17">
        <v>6</v>
      </c>
      <c r="S61" s="17">
        <v>5</v>
      </c>
      <c r="T61" s="17">
        <v>5</v>
      </c>
      <c r="U61" s="17">
        <v>6</v>
      </c>
      <c r="V61" s="17">
        <v>10</v>
      </c>
      <c r="W61" s="18">
        <f t="shared" si="5"/>
        <v>62</v>
      </c>
      <c r="X61" s="18">
        <f t="shared" si="1"/>
        <v>117</v>
      </c>
      <c r="Y61" s="16">
        <f t="shared" si="23"/>
        <v>55</v>
      </c>
      <c r="Z61" s="19">
        <f t="shared" si="24"/>
        <v>48</v>
      </c>
      <c r="AB61"/>
      <c r="AC61"/>
      <c r="AD61"/>
    </row>
    <row r="62" spans="1:30" ht="13.5" customHeight="1">
      <c r="A62" s="45"/>
      <c r="B62" s="48"/>
      <c r="C62" s="4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4"/>
      <c r="AB62"/>
      <c r="AC62"/>
      <c r="AD62"/>
    </row>
    <row r="63" spans="1:38" ht="13.5" customHeight="1">
      <c r="A63" s="59" t="s">
        <v>97</v>
      </c>
      <c r="B63" s="60" t="str">
        <f>+$B$8</f>
        <v>Riverside</v>
      </c>
      <c r="C63" s="42" t="s">
        <v>98</v>
      </c>
      <c r="D63" s="13">
        <v>1</v>
      </c>
      <c r="E63" s="13">
        <v>2</v>
      </c>
      <c r="F63" s="13">
        <v>3</v>
      </c>
      <c r="G63" s="13">
        <v>4</v>
      </c>
      <c r="H63" s="13">
        <v>5</v>
      </c>
      <c r="I63" s="13">
        <v>6</v>
      </c>
      <c r="J63" s="13">
        <v>7</v>
      </c>
      <c r="K63" s="13">
        <v>8</v>
      </c>
      <c r="L63" s="13">
        <v>9</v>
      </c>
      <c r="M63" s="13" t="s">
        <v>95</v>
      </c>
      <c r="N63" s="13">
        <v>10</v>
      </c>
      <c r="O63" s="13">
        <v>11</v>
      </c>
      <c r="P63" s="13">
        <v>12</v>
      </c>
      <c r="Q63" s="13">
        <v>13</v>
      </c>
      <c r="R63" s="13">
        <v>14</v>
      </c>
      <c r="S63" s="13">
        <v>15</v>
      </c>
      <c r="T63" s="13">
        <v>16</v>
      </c>
      <c r="U63" s="13">
        <v>17</v>
      </c>
      <c r="V63" s="13">
        <v>18</v>
      </c>
      <c r="W63" s="13" t="s">
        <v>96</v>
      </c>
      <c r="X63" s="13" t="s">
        <v>55</v>
      </c>
      <c r="Y63" s="13" t="s">
        <v>56</v>
      </c>
      <c r="Z63" s="14" t="s">
        <v>57</v>
      </c>
      <c r="AB63"/>
      <c r="AC63"/>
      <c r="AD63"/>
      <c r="AE63" s="29"/>
      <c r="AF63" s="29"/>
      <c r="AG63" s="29"/>
      <c r="AH63" s="29"/>
      <c r="AI63" s="29"/>
      <c r="AJ63" s="29"/>
      <c r="AK63" s="29"/>
      <c r="AL63" s="29"/>
    </row>
    <row r="64" spans="1:30" s="29" customFormat="1" ht="13.5" customHeight="1">
      <c r="A64" s="43">
        <v>1</v>
      </c>
      <c r="B64" s="64" t="s">
        <v>24</v>
      </c>
      <c r="C64" s="49" t="str">
        <f aca="true" t="shared" si="25" ref="C64:C69">+$C$8</f>
        <v>RIV</v>
      </c>
      <c r="D64" s="26">
        <v>5</v>
      </c>
      <c r="E64" s="26">
        <v>5</v>
      </c>
      <c r="F64" s="26">
        <v>4</v>
      </c>
      <c r="G64" s="26">
        <v>9</v>
      </c>
      <c r="H64" s="26">
        <v>5</v>
      </c>
      <c r="I64" s="26">
        <v>7</v>
      </c>
      <c r="J64" s="26">
        <v>7</v>
      </c>
      <c r="K64" s="26">
        <v>6</v>
      </c>
      <c r="L64" s="26">
        <v>5</v>
      </c>
      <c r="M64" s="27">
        <f t="shared" si="4"/>
        <v>53</v>
      </c>
      <c r="N64" s="26">
        <v>6</v>
      </c>
      <c r="O64" s="26">
        <v>5</v>
      </c>
      <c r="P64" s="26">
        <v>8</v>
      </c>
      <c r="Q64" s="26">
        <v>5</v>
      </c>
      <c r="R64" s="26">
        <v>5</v>
      </c>
      <c r="S64" s="26">
        <v>5</v>
      </c>
      <c r="T64" s="26">
        <v>5</v>
      </c>
      <c r="U64" s="26">
        <v>6</v>
      </c>
      <c r="V64" s="26">
        <v>7</v>
      </c>
      <c r="W64" s="27">
        <f t="shared" si="5"/>
        <v>52</v>
      </c>
      <c r="X64" s="27">
        <f t="shared" si="1"/>
        <v>105</v>
      </c>
      <c r="Y64" s="25">
        <f aca="true" t="shared" si="26" ref="Y64:Y69">RANK(X64,($X$16:$X$93),1)</f>
        <v>46</v>
      </c>
      <c r="Z64" s="28">
        <f aca="true" t="shared" si="27" ref="Z64:Z69">+X64-$Z$1</f>
        <v>36</v>
      </c>
      <c r="AB64"/>
      <c r="AC64"/>
      <c r="AD64"/>
    </row>
    <row r="65" spans="1:30" s="29" customFormat="1" ht="13.5" customHeight="1">
      <c r="A65" s="49">
        <v>2</v>
      </c>
      <c r="B65" s="64" t="s">
        <v>25</v>
      </c>
      <c r="C65" s="49" t="str">
        <f t="shared" si="25"/>
        <v>RIV</v>
      </c>
      <c r="D65" s="26">
        <v>6</v>
      </c>
      <c r="E65" s="26">
        <v>6</v>
      </c>
      <c r="F65" s="26">
        <v>4</v>
      </c>
      <c r="G65" s="26">
        <v>5</v>
      </c>
      <c r="H65" s="26">
        <v>6</v>
      </c>
      <c r="I65" s="26">
        <v>6</v>
      </c>
      <c r="J65" s="26">
        <v>4</v>
      </c>
      <c r="K65" s="26">
        <v>4</v>
      </c>
      <c r="L65" s="26">
        <v>7</v>
      </c>
      <c r="M65" s="27">
        <f t="shared" si="4"/>
        <v>48</v>
      </c>
      <c r="N65" s="26">
        <v>6</v>
      </c>
      <c r="O65" s="26">
        <v>7</v>
      </c>
      <c r="P65" s="26">
        <v>5</v>
      </c>
      <c r="Q65" s="26">
        <v>3</v>
      </c>
      <c r="R65" s="26">
        <v>7</v>
      </c>
      <c r="S65" s="26">
        <v>5</v>
      </c>
      <c r="T65" s="26">
        <v>4</v>
      </c>
      <c r="U65" s="26">
        <v>5</v>
      </c>
      <c r="V65" s="26">
        <v>6</v>
      </c>
      <c r="W65" s="27">
        <f t="shared" si="5"/>
        <v>48</v>
      </c>
      <c r="X65" s="27">
        <f t="shared" si="1"/>
        <v>96</v>
      </c>
      <c r="Y65" s="25">
        <f t="shared" si="26"/>
        <v>34</v>
      </c>
      <c r="Z65" s="28">
        <f t="shared" si="27"/>
        <v>27</v>
      </c>
      <c r="AB65"/>
      <c r="AC65"/>
      <c r="AD65"/>
    </row>
    <row r="66" spans="1:30" s="29" customFormat="1" ht="13.5" customHeight="1">
      <c r="A66" s="49">
        <v>3</v>
      </c>
      <c r="B66" s="64" t="s">
        <v>26</v>
      </c>
      <c r="C66" s="49" t="str">
        <f t="shared" si="25"/>
        <v>RIV</v>
      </c>
      <c r="D66" s="26">
        <v>8</v>
      </c>
      <c r="E66" s="26">
        <v>7</v>
      </c>
      <c r="F66" s="26">
        <v>6</v>
      </c>
      <c r="G66" s="26">
        <v>10</v>
      </c>
      <c r="H66" s="26">
        <v>7</v>
      </c>
      <c r="I66" s="26">
        <v>8</v>
      </c>
      <c r="J66" s="26">
        <v>8</v>
      </c>
      <c r="K66" s="26">
        <v>6</v>
      </c>
      <c r="L66" s="26">
        <v>9</v>
      </c>
      <c r="M66" s="27">
        <f t="shared" si="4"/>
        <v>69</v>
      </c>
      <c r="N66" s="26">
        <v>9</v>
      </c>
      <c r="O66" s="26">
        <v>9</v>
      </c>
      <c r="P66" s="26">
        <v>9</v>
      </c>
      <c r="Q66" s="26">
        <v>6</v>
      </c>
      <c r="R66" s="26">
        <v>7</v>
      </c>
      <c r="S66" s="26">
        <v>6</v>
      </c>
      <c r="T66" s="26">
        <v>8</v>
      </c>
      <c r="U66" s="26">
        <v>7</v>
      </c>
      <c r="V66" s="26">
        <v>10</v>
      </c>
      <c r="W66" s="27">
        <f t="shared" si="5"/>
        <v>71</v>
      </c>
      <c r="X66" s="27">
        <f t="shared" si="1"/>
        <v>140</v>
      </c>
      <c r="Y66" s="25">
        <f t="shared" si="26"/>
        <v>59</v>
      </c>
      <c r="Z66" s="28">
        <f t="shared" si="27"/>
        <v>71</v>
      </c>
      <c r="AB66"/>
      <c r="AC66"/>
      <c r="AD66"/>
    </row>
    <row r="67" spans="1:30" s="29" customFormat="1" ht="13.5" customHeight="1">
      <c r="A67" s="49">
        <v>4</v>
      </c>
      <c r="B67" s="64" t="s">
        <v>27</v>
      </c>
      <c r="C67" s="49" t="str">
        <f t="shared" si="25"/>
        <v>RIV</v>
      </c>
      <c r="D67" s="26">
        <v>5</v>
      </c>
      <c r="E67" s="26">
        <v>5</v>
      </c>
      <c r="F67" s="26">
        <v>6</v>
      </c>
      <c r="G67" s="26">
        <v>5</v>
      </c>
      <c r="H67" s="26">
        <v>4</v>
      </c>
      <c r="I67" s="26">
        <v>6</v>
      </c>
      <c r="J67" s="26">
        <v>5</v>
      </c>
      <c r="K67" s="26">
        <v>6</v>
      </c>
      <c r="L67" s="26">
        <v>5</v>
      </c>
      <c r="M67" s="27">
        <f t="shared" si="4"/>
        <v>47</v>
      </c>
      <c r="N67" s="26">
        <v>6</v>
      </c>
      <c r="O67" s="26">
        <v>7</v>
      </c>
      <c r="P67" s="26">
        <v>7</v>
      </c>
      <c r="Q67" s="26">
        <v>6</v>
      </c>
      <c r="R67" s="26">
        <v>5</v>
      </c>
      <c r="S67" s="26">
        <v>5</v>
      </c>
      <c r="T67" s="26">
        <v>6</v>
      </c>
      <c r="U67" s="26">
        <v>6</v>
      </c>
      <c r="V67" s="26">
        <v>7</v>
      </c>
      <c r="W67" s="27">
        <f t="shared" si="5"/>
        <v>55</v>
      </c>
      <c r="X67" s="27">
        <f t="shared" si="1"/>
        <v>102</v>
      </c>
      <c r="Y67" s="25">
        <f t="shared" si="26"/>
        <v>44</v>
      </c>
      <c r="Z67" s="28">
        <f t="shared" si="27"/>
        <v>33</v>
      </c>
      <c r="AB67"/>
      <c r="AC67"/>
      <c r="AD67"/>
    </row>
    <row r="68" spans="1:30" s="29" customFormat="1" ht="13.5" customHeight="1">
      <c r="A68" s="49">
        <v>5</v>
      </c>
      <c r="B68" s="64" t="s">
        <v>28</v>
      </c>
      <c r="C68" s="49" t="str">
        <f t="shared" si="25"/>
        <v>RIV</v>
      </c>
      <c r="D68" s="26">
        <v>5</v>
      </c>
      <c r="E68" s="26">
        <v>6</v>
      </c>
      <c r="F68" s="26">
        <v>5</v>
      </c>
      <c r="G68" s="26">
        <v>9</v>
      </c>
      <c r="H68" s="26">
        <v>5</v>
      </c>
      <c r="I68" s="26">
        <v>7</v>
      </c>
      <c r="J68" s="26">
        <v>7</v>
      </c>
      <c r="K68" s="26">
        <v>6</v>
      </c>
      <c r="L68" s="26">
        <v>6</v>
      </c>
      <c r="M68" s="27">
        <f t="shared" si="4"/>
        <v>56</v>
      </c>
      <c r="N68" s="26">
        <v>8</v>
      </c>
      <c r="O68" s="26">
        <v>6</v>
      </c>
      <c r="P68" s="26">
        <v>8</v>
      </c>
      <c r="Q68" s="26">
        <v>7</v>
      </c>
      <c r="R68" s="26">
        <v>5</v>
      </c>
      <c r="S68" s="26">
        <v>6</v>
      </c>
      <c r="T68" s="26">
        <v>6</v>
      </c>
      <c r="U68" s="26">
        <v>5</v>
      </c>
      <c r="V68" s="26">
        <v>7</v>
      </c>
      <c r="W68" s="27">
        <f t="shared" si="5"/>
        <v>58</v>
      </c>
      <c r="X68" s="27">
        <f t="shared" si="1"/>
        <v>114</v>
      </c>
      <c r="Y68" s="25">
        <f t="shared" si="26"/>
        <v>53</v>
      </c>
      <c r="Z68" s="28">
        <f t="shared" si="27"/>
        <v>45</v>
      </c>
      <c r="AB68"/>
      <c r="AC68"/>
      <c r="AD68"/>
    </row>
    <row r="69" spans="1:30" s="29" customFormat="1" ht="13.5" customHeight="1">
      <c r="A69" s="49">
        <v>6</v>
      </c>
      <c r="B69" s="64" t="s">
        <v>29</v>
      </c>
      <c r="C69" s="49" t="str">
        <f t="shared" si="25"/>
        <v>RIV</v>
      </c>
      <c r="D69" s="26">
        <v>7</v>
      </c>
      <c r="E69" s="26">
        <v>6</v>
      </c>
      <c r="F69" s="26">
        <v>5</v>
      </c>
      <c r="G69" s="26">
        <v>5</v>
      </c>
      <c r="H69" s="26">
        <v>3</v>
      </c>
      <c r="I69" s="26">
        <v>5</v>
      </c>
      <c r="J69" s="26">
        <v>10</v>
      </c>
      <c r="K69" s="26">
        <v>5</v>
      </c>
      <c r="L69" s="26">
        <v>7</v>
      </c>
      <c r="M69" s="27">
        <f t="shared" si="4"/>
        <v>53</v>
      </c>
      <c r="N69" s="26">
        <v>10</v>
      </c>
      <c r="O69" s="26">
        <v>7</v>
      </c>
      <c r="P69" s="26">
        <v>8</v>
      </c>
      <c r="Q69" s="26">
        <v>6</v>
      </c>
      <c r="R69" s="26">
        <v>6</v>
      </c>
      <c r="S69" s="26">
        <v>5</v>
      </c>
      <c r="T69" s="26">
        <v>6</v>
      </c>
      <c r="U69" s="26">
        <v>6</v>
      </c>
      <c r="V69" s="26">
        <v>8</v>
      </c>
      <c r="W69" s="27">
        <f t="shared" si="5"/>
        <v>62</v>
      </c>
      <c r="X69" s="27">
        <f t="shared" si="1"/>
        <v>115</v>
      </c>
      <c r="Y69" s="16">
        <f t="shared" si="26"/>
        <v>54</v>
      </c>
      <c r="Z69" s="28">
        <f t="shared" si="27"/>
        <v>46</v>
      </c>
      <c r="AB69"/>
      <c r="AC69"/>
      <c r="AD69"/>
    </row>
    <row r="70" spans="1:38" s="29" customFormat="1" ht="13.5" customHeight="1">
      <c r="A70" s="50"/>
      <c r="B70" s="51"/>
      <c r="C70" s="5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0"/>
      <c r="Z70" s="32"/>
      <c r="AB70"/>
      <c r="AC70"/>
      <c r="AD70"/>
      <c r="AE70" s="15"/>
      <c r="AF70" s="15"/>
      <c r="AG70" s="15"/>
      <c r="AH70" s="15"/>
      <c r="AI70" s="15"/>
      <c r="AJ70" s="15"/>
      <c r="AK70" s="15"/>
      <c r="AL70" s="15"/>
    </row>
    <row r="71" spans="1:30" ht="13.5" customHeight="1">
      <c r="A71" s="59" t="s">
        <v>97</v>
      </c>
      <c r="B71" s="60" t="str">
        <f>+$B$9</f>
        <v>Treynor</v>
      </c>
      <c r="C71" s="59" t="s">
        <v>98</v>
      </c>
      <c r="D71" s="13">
        <v>1</v>
      </c>
      <c r="E71" s="13">
        <v>2</v>
      </c>
      <c r="F71" s="13">
        <v>3</v>
      </c>
      <c r="G71" s="13">
        <v>4</v>
      </c>
      <c r="H71" s="13">
        <v>5</v>
      </c>
      <c r="I71" s="13">
        <v>6</v>
      </c>
      <c r="J71" s="13">
        <v>7</v>
      </c>
      <c r="K71" s="13">
        <v>8</v>
      </c>
      <c r="L71" s="13">
        <v>9</v>
      </c>
      <c r="M71" s="13" t="s">
        <v>95</v>
      </c>
      <c r="N71" s="13">
        <v>10</v>
      </c>
      <c r="O71" s="13">
        <v>11</v>
      </c>
      <c r="P71" s="13">
        <v>12</v>
      </c>
      <c r="Q71" s="13">
        <v>13</v>
      </c>
      <c r="R71" s="13">
        <v>14</v>
      </c>
      <c r="S71" s="13">
        <v>15</v>
      </c>
      <c r="T71" s="13">
        <v>16</v>
      </c>
      <c r="U71" s="13">
        <v>17</v>
      </c>
      <c r="V71" s="13">
        <v>18</v>
      </c>
      <c r="W71" s="13" t="s">
        <v>96</v>
      </c>
      <c r="X71" s="13" t="s">
        <v>55</v>
      </c>
      <c r="Y71" s="13" t="s">
        <v>56</v>
      </c>
      <c r="Z71" s="14" t="s">
        <v>57</v>
      </c>
      <c r="AB71"/>
      <c r="AC71"/>
      <c r="AD71"/>
    </row>
    <row r="72" spans="1:30" ht="13.5" customHeight="1">
      <c r="A72" s="43">
        <v>1</v>
      </c>
      <c r="B72" s="64" t="s">
        <v>36</v>
      </c>
      <c r="C72" s="43" t="str">
        <f aca="true" t="shared" si="28" ref="C72:C77">+$C$9</f>
        <v>TREY</v>
      </c>
      <c r="D72" s="17">
        <v>3</v>
      </c>
      <c r="E72" s="17">
        <v>5</v>
      </c>
      <c r="F72" s="17">
        <v>4</v>
      </c>
      <c r="G72" s="17">
        <v>4</v>
      </c>
      <c r="H72" s="17">
        <v>4</v>
      </c>
      <c r="I72" s="17">
        <v>5</v>
      </c>
      <c r="J72" s="17">
        <v>4</v>
      </c>
      <c r="K72" s="17">
        <v>4</v>
      </c>
      <c r="L72" s="17">
        <v>3</v>
      </c>
      <c r="M72" s="18">
        <f t="shared" si="4"/>
        <v>36</v>
      </c>
      <c r="N72" s="17">
        <v>4</v>
      </c>
      <c r="O72" s="17">
        <v>5</v>
      </c>
      <c r="P72" s="17">
        <v>5</v>
      </c>
      <c r="Q72" s="17">
        <v>4</v>
      </c>
      <c r="R72" s="17">
        <v>4</v>
      </c>
      <c r="S72" s="17">
        <v>5</v>
      </c>
      <c r="T72" s="17">
        <v>5</v>
      </c>
      <c r="U72" s="17">
        <v>4</v>
      </c>
      <c r="V72" s="17">
        <v>5</v>
      </c>
      <c r="W72" s="18">
        <f t="shared" si="5"/>
        <v>41</v>
      </c>
      <c r="X72" s="18">
        <f t="shared" si="1"/>
        <v>77</v>
      </c>
      <c r="Y72" s="16">
        <f aca="true" t="shared" si="29" ref="Y72:Y77">RANK(X72,($X$16:$X$93),1)</f>
        <v>1</v>
      </c>
      <c r="Z72" s="19">
        <f aca="true" t="shared" si="30" ref="Z72:Z77">+X72-$Z$1</f>
        <v>8</v>
      </c>
      <c r="AB72"/>
      <c r="AC72"/>
      <c r="AD72"/>
    </row>
    <row r="73" spans="1:30" ht="13.5" customHeight="1">
      <c r="A73" s="43">
        <v>2</v>
      </c>
      <c r="B73" s="64" t="s">
        <v>37</v>
      </c>
      <c r="C73" s="43" t="str">
        <f t="shared" si="28"/>
        <v>TREY</v>
      </c>
      <c r="D73" s="17">
        <v>5</v>
      </c>
      <c r="E73" s="17">
        <v>4</v>
      </c>
      <c r="F73" s="17">
        <v>4</v>
      </c>
      <c r="G73" s="17">
        <v>7</v>
      </c>
      <c r="H73" s="17">
        <v>4</v>
      </c>
      <c r="I73" s="17">
        <v>4</v>
      </c>
      <c r="J73" s="17">
        <v>5</v>
      </c>
      <c r="K73" s="17">
        <v>4</v>
      </c>
      <c r="L73" s="17">
        <v>6</v>
      </c>
      <c r="M73" s="18">
        <f t="shared" si="4"/>
        <v>43</v>
      </c>
      <c r="N73" s="17">
        <v>6</v>
      </c>
      <c r="O73" s="17">
        <v>6</v>
      </c>
      <c r="P73" s="17">
        <v>6</v>
      </c>
      <c r="Q73" s="17">
        <v>4</v>
      </c>
      <c r="R73" s="17">
        <v>5</v>
      </c>
      <c r="S73" s="17">
        <v>3</v>
      </c>
      <c r="T73" s="17">
        <v>5</v>
      </c>
      <c r="U73" s="17">
        <v>5</v>
      </c>
      <c r="V73" s="17">
        <v>6</v>
      </c>
      <c r="W73" s="18">
        <f t="shared" si="5"/>
        <v>46</v>
      </c>
      <c r="X73" s="18">
        <f t="shared" si="1"/>
        <v>89</v>
      </c>
      <c r="Y73" s="16">
        <f t="shared" si="29"/>
        <v>14</v>
      </c>
      <c r="Z73" s="19">
        <f t="shared" si="30"/>
        <v>20</v>
      </c>
      <c r="AB73"/>
      <c r="AC73"/>
      <c r="AD73"/>
    </row>
    <row r="74" spans="1:30" ht="13.5" customHeight="1">
      <c r="A74" s="43">
        <v>3</v>
      </c>
      <c r="B74" s="64" t="s">
        <v>38</v>
      </c>
      <c r="C74" s="43" t="str">
        <f t="shared" si="28"/>
        <v>TREY</v>
      </c>
      <c r="D74" s="17">
        <v>4</v>
      </c>
      <c r="E74" s="17">
        <v>5</v>
      </c>
      <c r="F74" s="17">
        <v>4</v>
      </c>
      <c r="G74" s="17">
        <v>7</v>
      </c>
      <c r="H74" s="17">
        <v>7</v>
      </c>
      <c r="I74" s="17">
        <v>6</v>
      </c>
      <c r="J74" s="17">
        <v>7</v>
      </c>
      <c r="K74" s="17">
        <v>3</v>
      </c>
      <c r="L74" s="17">
        <v>5</v>
      </c>
      <c r="M74" s="18">
        <f t="shared" si="4"/>
        <v>48</v>
      </c>
      <c r="N74" s="17">
        <v>5</v>
      </c>
      <c r="O74" s="17">
        <v>5</v>
      </c>
      <c r="P74" s="17">
        <v>8</v>
      </c>
      <c r="Q74" s="17">
        <v>4</v>
      </c>
      <c r="R74" s="17">
        <v>5</v>
      </c>
      <c r="S74" s="17">
        <v>4</v>
      </c>
      <c r="T74" s="17">
        <v>3</v>
      </c>
      <c r="U74" s="17">
        <v>5</v>
      </c>
      <c r="V74" s="17">
        <v>6</v>
      </c>
      <c r="W74" s="18">
        <f t="shared" si="5"/>
        <v>45</v>
      </c>
      <c r="X74" s="18">
        <f t="shared" si="1"/>
        <v>93</v>
      </c>
      <c r="Y74" s="16">
        <f t="shared" si="29"/>
        <v>25</v>
      </c>
      <c r="Z74" s="19">
        <f t="shared" si="30"/>
        <v>24</v>
      </c>
      <c r="AB74"/>
      <c r="AC74"/>
      <c r="AD74"/>
    </row>
    <row r="75" spans="1:30" ht="13.5" customHeight="1">
      <c r="A75" s="43">
        <v>4</v>
      </c>
      <c r="B75" s="64" t="s">
        <v>39</v>
      </c>
      <c r="C75" s="43" t="str">
        <f t="shared" si="28"/>
        <v>TREY</v>
      </c>
      <c r="D75" s="17">
        <v>4</v>
      </c>
      <c r="E75" s="17">
        <v>5</v>
      </c>
      <c r="F75" s="17">
        <v>4</v>
      </c>
      <c r="G75" s="17">
        <v>6</v>
      </c>
      <c r="H75" s="17">
        <v>5</v>
      </c>
      <c r="I75" s="17">
        <v>5</v>
      </c>
      <c r="J75" s="17">
        <v>7</v>
      </c>
      <c r="K75" s="17">
        <v>4</v>
      </c>
      <c r="L75" s="17">
        <v>5</v>
      </c>
      <c r="M75" s="18">
        <f t="shared" si="4"/>
        <v>45</v>
      </c>
      <c r="N75" s="17">
        <v>5</v>
      </c>
      <c r="O75" s="17">
        <v>7</v>
      </c>
      <c r="P75" s="17">
        <v>5</v>
      </c>
      <c r="Q75" s="17">
        <v>5</v>
      </c>
      <c r="R75" s="17">
        <v>4</v>
      </c>
      <c r="S75" s="17">
        <v>5</v>
      </c>
      <c r="T75" s="17">
        <v>5</v>
      </c>
      <c r="U75" s="17">
        <v>4</v>
      </c>
      <c r="V75" s="17">
        <v>5</v>
      </c>
      <c r="W75" s="18">
        <f t="shared" si="5"/>
        <v>45</v>
      </c>
      <c r="X75" s="18">
        <f t="shared" si="1"/>
        <v>90</v>
      </c>
      <c r="Y75" s="16">
        <f t="shared" si="29"/>
        <v>16</v>
      </c>
      <c r="Z75" s="19">
        <f t="shared" si="30"/>
        <v>21</v>
      </c>
      <c r="AB75"/>
      <c r="AC75"/>
      <c r="AD75"/>
    </row>
    <row r="76" spans="1:30" ht="13.5" customHeight="1">
      <c r="A76" s="43">
        <v>5</v>
      </c>
      <c r="B76" s="64" t="s">
        <v>40</v>
      </c>
      <c r="C76" s="43" t="str">
        <f t="shared" si="28"/>
        <v>TREY</v>
      </c>
      <c r="D76" s="17">
        <v>6</v>
      </c>
      <c r="E76" s="17">
        <v>6</v>
      </c>
      <c r="F76" s="17">
        <v>3</v>
      </c>
      <c r="G76" s="17">
        <v>5</v>
      </c>
      <c r="H76" s="17">
        <v>3</v>
      </c>
      <c r="I76" s="17">
        <v>6</v>
      </c>
      <c r="J76" s="17">
        <v>7</v>
      </c>
      <c r="K76" s="17">
        <v>4</v>
      </c>
      <c r="L76" s="17">
        <v>5</v>
      </c>
      <c r="M76" s="18">
        <f t="shared" si="4"/>
        <v>45</v>
      </c>
      <c r="N76" s="17">
        <v>6</v>
      </c>
      <c r="O76" s="17">
        <v>6</v>
      </c>
      <c r="P76" s="17">
        <v>6</v>
      </c>
      <c r="Q76" s="17">
        <v>4</v>
      </c>
      <c r="R76" s="17">
        <v>5</v>
      </c>
      <c r="S76" s="17">
        <v>3</v>
      </c>
      <c r="T76" s="17">
        <v>5</v>
      </c>
      <c r="U76" s="17">
        <v>7</v>
      </c>
      <c r="V76" s="17">
        <v>7</v>
      </c>
      <c r="W76" s="18">
        <f t="shared" si="5"/>
        <v>49</v>
      </c>
      <c r="X76" s="18">
        <f t="shared" si="1"/>
        <v>94</v>
      </c>
      <c r="Y76" s="16">
        <f t="shared" si="29"/>
        <v>31</v>
      </c>
      <c r="Z76" s="19">
        <f t="shared" si="30"/>
        <v>25</v>
      </c>
      <c r="AB76"/>
      <c r="AC76"/>
      <c r="AD76"/>
    </row>
    <row r="77" spans="1:30" ht="13.5" customHeight="1">
      <c r="A77" s="43">
        <v>6</v>
      </c>
      <c r="B77" s="64" t="s">
        <v>41</v>
      </c>
      <c r="C77" s="43" t="str">
        <f t="shared" si="28"/>
        <v>TREY</v>
      </c>
      <c r="D77" s="17">
        <v>7</v>
      </c>
      <c r="E77" s="17">
        <v>6</v>
      </c>
      <c r="F77" s="17">
        <v>10</v>
      </c>
      <c r="G77" s="17">
        <v>9</v>
      </c>
      <c r="H77" s="17">
        <v>5</v>
      </c>
      <c r="I77" s="17">
        <v>6</v>
      </c>
      <c r="J77" s="17">
        <v>7</v>
      </c>
      <c r="K77" s="17">
        <v>5</v>
      </c>
      <c r="L77" s="17">
        <v>7</v>
      </c>
      <c r="M77" s="18">
        <f t="shared" si="4"/>
        <v>62</v>
      </c>
      <c r="N77" s="17">
        <v>6</v>
      </c>
      <c r="O77" s="17">
        <v>12</v>
      </c>
      <c r="P77" s="17">
        <v>6</v>
      </c>
      <c r="Q77" s="17">
        <v>6</v>
      </c>
      <c r="R77" s="17">
        <v>6</v>
      </c>
      <c r="S77" s="17">
        <v>4</v>
      </c>
      <c r="T77" s="17">
        <v>7</v>
      </c>
      <c r="U77" s="17">
        <v>6</v>
      </c>
      <c r="V77" s="17">
        <v>9</v>
      </c>
      <c r="W77" s="18">
        <f t="shared" si="5"/>
        <v>62</v>
      </c>
      <c r="X77" s="18">
        <f t="shared" si="1"/>
        <v>124</v>
      </c>
      <c r="Y77" s="16">
        <f t="shared" si="29"/>
        <v>56</v>
      </c>
      <c r="Z77" s="19">
        <f t="shared" si="30"/>
        <v>55</v>
      </c>
      <c r="AB77"/>
      <c r="AC77"/>
      <c r="AD77"/>
    </row>
    <row r="78" spans="1:30" ht="13.5" customHeight="1">
      <c r="A78" s="45"/>
      <c r="B78" s="48"/>
      <c r="C78" s="4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2"/>
      <c r="Z78" s="24"/>
      <c r="AB78"/>
      <c r="AC78"/>
      <c r="AD78"/>
    </row>
    <row r="79" spans="1:30" ht="13.5" customHeight="1">
      <c r="A79" s="42" t="s">
        <v>97</v>
      </c>
      <c r="B79" s="46" t="str">
        <f>+$B$10</f>
        <v>Tri Center</v>
      </c>
      <c r="C79" s="42" t="s">
        <v>98</v>
      </c>
      <c r="D79" s="13">
        <v>1</v>
      </c>
      <c r="E79" s="13">
        <v>2</v>
      </c>
      <c r="F79" s="13">
        <v>3</v>
      </c>
      <c r="G79" s="13">
        <v>4</v>
      </c>
      <c r="H79" s="13">
        <v>5</v>
      </c>
      <c r="I79" s="13">
        <v>6</v>
      </c>
      <c r="J79" s="13">
        <v>7</v>
      </c>
      <c r="K79" s="13">
        <v>8</v>
      </c>
      <c r="L79" s="13">
        <v>9</v>
      </c>
      <c r="M79" s="13" t="s">
        <v>95</v>
      </c>
      <c r="N79" s="13">
        <v>10</v>
      </c>
      <c r="O79" s="13">
        <v>11</v>
      </c>
      <c r="P79" s="13">
        <v>12</v>
      </c>
      <c r="Q79" s="13">
        <v>13</v>
      </c>
      <c r="R79" s="13">
        <v>14</v>
      </c>
      <c r="S79" s="13">
        <v>15</v>
      </c>
      <c r="T79" s="13">
        <v>16</v>
      </c>
      <c r="U79" s="13">
        <v>17</v>
      </c>
      <c r="V79" s="13">
        <v>18</v>
      </c>
      <c r="W79" s="13" t="s">
        <v>96</v>
      </c>
      <c r="X79" s="13" t="s">
        <v>55</v>
      </c>
      <c r="Y79" s="13" t="s">
        <v>56</v>
      </c>
      <c r="Z79" s="14" t="s">
        <v>57</v>
      </c>
      <c r="AB79"/>
      <c r="AC79"/>
      <c r="AD79"/>
    </row>
    <row r="80" spans="1:30" ht="13.5" customHeight="1">
      <c r="A80" s="43">
        <v>1</v>
      </c>
      <c r="B80" s="64" t="s">
        <v>30</v>
      </c>
      <c r="C80" s="43" t="str">
        <f aca="true" t="shared" si="31" ref="C80:C85">+$C$10</f>
        <v>T-C</v>
      </c>
      <c r="D80" s="17">
        <v>5</v>
      </c>
      <c r="E80" s="17">
        <v>5</v>
      </c>
      <c r="F80" s="17">
        <v>5</v>
      </c>
      <c r="G80" s="17">
        <v>5</v>
      </c>
      <c r="H80" s="17">
        <v>5</v>
      </c>
      <c r="I80" s="17">
        <v>5</v>
      </c>
      <c r="J80" s="17">
        <v>5</v>
      </c>
      <c r="K80" s="17">
        <v>5</v>
      </c>
      <c r="L80" s="17">
        <v>8</v>
      </c>
      <c r="M80" s="18">
        <f t="shared" si="4"/>
        <v>48</v>
      </c>
      <c r="N80" s="17">
        <v>7</v>
      </c>
      <c r="O80" s="17">
        <v>5</v>
      </c>
      <c r="P80" s="17">
        <v>8</v>
      </c>
      <c r="Q80" s="17">
        <v>4</v>
      </c>
      <c r="R80" s="17">
        <v>4</v>
      </c>
      <c r="S80" s="17">
        <v>4</v>
      </c>
      <c r="T80" s="17">
        <v>4</v>
      </c>
      <c r="U80" s="17">
        <v>3</v>
      </c>
      <c r="V80" s="17">
        <v>8</v>
      </c>
      <c r="W80" s="18">
        <f t="shared" si="5"/>
        <v>47</v>
      </c>
      <c r="X80" s="18">
        <f t="shared" si="1"/>
        <v>95</v>
      </c>
      <c r="Y80" s="16">
        <f aca="true" t="shared" si="32" ref="Y80:Y85">RANK(X80,($X$16:$X$93),1)</f>
        <v>33</v>
      </c>
      <c r="Z80" s="19">
        <f aca="true" t="shared" si="33" ref="Z80:Z85">+X80-$Z$1</f>
        <v>26</v>
      </c>
      <c r="AB80"/>
      <c r="AC80"/>
      <c r="AD80"/>
    </row>
    <row r="81" spans="1:30" ht="13.5" customHeight="1">
      <c r="A81" s="43">
        <v>2</v>
      </c>
      <c r="B81" s="64" t="s">
        <v>31</v>
      </c>
      <c r="C81" s="43" t="str">
        <f t="shared" si="31"/>
        <v>T-C</v>
      </c>
      <c r="D81" s="17">
        <v>5</v>
      </c>
      <c r="E81" s="17">
        <v>7</v>
      </c>
      <c r="F81" s="17">
        <v>7</v>
      </c>
      <c r="G81" s="17">
        <v>10</v>
      </c>
      <c r="H81" s="17">
        <v>4</v>
      </c>
      <c r="I81" s="17">
        <v>6</v>
      </c>
      <c r="J81" s="17">
        <v>5</v>
      </c>
      <c r="K81" s="17">
        <v>4</v>
      </c>
      <c r="L81" s="17">
        <v>5</v>
      </c>
      <c r="M81" s="18">
        <f t="shared" si="4"/>
        <v>53</v>
      </c>
      <c r="N81" s="17">
        <v>7</v>
      </c>
      <c r="O81" s="17">
        <v>7</v>
      </c>
      <c r="P81" s="17">
        <v>8</v>
      </c>
      <c r="Q81" s="17">
        <v>4</v>
      </c>
      <c r="R81" s="17">
        <v>5</v>
      </c>
      <c r="S81" s="17">
        <v>5</v>
      </c>
      <c r="T81" s="17">
        <v>8</v>
      </c>
      <c r="U81" s="17">
        <v>5</v>
      </c>
      <c r="V81" s="17">
        <v>8</v>
      </c>
      <c r="W81" s="18">
        <f t="shared" si="5"/>
        <v>57</v>
      </c>
      <c r="X81" s="18">
        <f t="shared" si="1"/>
        <v>110</v>
      </c>
      <c r="Y81" s="16">
        <f t="shared" si="32"/>
        <v>50</v>
      </c>
      <c r="Z81" s="19">
        <f t="shared" si="33"/>
        <v>41</v>
      </c>
      <c r="AB81"/>
      <c r="AC81"/>
      <c r="AD81"/>
    </row>
    <row r="82" spans="1:30" ht="13.5" customHeight="1">
      <c r="A82" s="43">
        <v>3</v>
      </c>
      <c r="B82" s="64" t="s">
        <v>32</v>
      </c>
      <c r="C82" s="43" t="str">
        <f t="shared" si="31"/>
        <v>T-C</v>
      </c>
      <c r="D82" s="17">
        <v>5</v>
      </c>
      <c r="E82" s="17">
        <v>4</v>
      </c>
      <c r="F82" s="17">
        <v>3</v>
      </c>
      <c r="G82" s="17">
        <v>5</v>
      </c>
      <c r="H82" s="17">
        <v>4</v>
      </c>
      <c r="I82" s="17">
        <v>5</v>
      </c>
      <c r="J82" s="17">
        <v>8</v>
      </c>
      <c r="K82" s="17">
        <v>3</v>
      </c>
      <c r="L82" s="17">
        <v>5</v>
      </c>
      <c r="M82" s="18">
        <f t="shared" si="4"/>
        <v>42</v>
      </c>
      <c r="N82" s="17">
        <v>4</v>
      </c>
      <c r="O82" s="17">
        <v>5</v>
      </c>
      <c r="P82" s="17">
        <v>6</v>
      </c>
      <c r="Q82" s="17">
        <v>4</v>
      </c>
      <c r="R82" s="17">
        <v>5</v>
      </c>
      <c r="S82" s="17">
        <v>4</v>
      </c>
      <c r="T82" s="17">
        <v>6</v>
      </c>
      <c r="U82" s="17">
        <v>4</v>
      </c>
      <c r="V82" s="17">
        <v>6</v>
      </c>
      <c r="W82" s="18">
        <f t="shared" si="5"/>
        <v>44</v>
      </c>
      <c r="X82" s="18">
        <f t="shared" si="1"/>
        <v>86</v>
      </c>
      <c r="Y82" s="16">
        <f t="shared" si="32"/>
        <v>11</v>
      </c>
      <c r="Z82" s="19">
        <f t="shared" si="33"/>
        <v>17</v>
      </c>
      <c r="AB82"/>
      <c r="AC82"/>
      <c r="AD82"/>
    </row>
    <row r="83" spans="1:30" ht="13.5" customHeight="1">
      <c r="A83" s="43">
        <v>4</v>
      </c>
      <c r="B83" s="64" t="s">
        <v>33</v>
      </c>
      <c r="C83" s="43" t="str">
        <f t="shared" si="31"/>
        <v>T-C</v>
      </c>
      <c r="D83" s="17">
        <v>8</v>
      </c>
      <c r="E83" s="17">
        <v>4</v>
      </c>
      <c r="F83" s="17">
        <v>7</v>
      </c>
      <c r="G83" s="17">
        <v>5</v>
      </c>
      <c r="H83" s="17">
        <v>6</v>
      </c>
      <c r="I83" s="17">
        <v>6</v>
      </c>
      <c r="J83" s="17">
        <v>8</v>
      </c>
      <c r="K83" s="17">
        <v>6</v>
      </c>
      <c r="L83" s="17">
        <v>5</v>
      </c>
      <c r="M83" s="18">
        <f t="shared" si="4"/>
        <v>55</v>
      </c>
      <c r="N83" s="17">
        <v>5</v>
      </c>
      <c r="O83" s="17">
        <v>7</v>
      </c>
      <c r="P83" s="17">
        <v>8</v>
      </c>
      <c r="Q83" s="17">
        <v>5</v>
      </c>
      <c r="R83" s="17">
        <v>6</v>
      </c>
      <c r="S83" s="17">
        <v>7</v>
      </c>
      <c r="T83" s="17">
        <v>6</v>
      </c>
      <c r="U83" s="17">
        <v>7</v>
      </c>
      <c r="V83" s="17">
        <v>7</v>
      </c>
      <c r="W83" s="18">
        <f t="shared" si="5"/>
        <v>58</v>
      </c>
      <c r="X83" s="18">
        <f t="shared" si="1"/>
        <v>113</v>
      </c>
      <c r="Y83" s="16">
        <f t="shared" si="32"/>
        <v>51</v>
      </c>
      <c r="Z83" s="19">
        <f t="shared" si="33"/>
        <v>44</v>
      </c>
      <c r="AB83"/>
      <c r="AC83"/>
      <c r="AD83"/>
    </row>
    <row r="84" spans="1:30" ht="13.5" customHeight="1">
      <c r="A84" s="43">
        <v>5</v>
      </c>
      <c r="B84" s="64" t="s">
        <v>34</v>
      </c>
      <c r="C84" s="43" t="str">
        <f t="shared" si="31"/>
        <v>T-C</v>
      </c>
      <c r="D84" s="17">
        <v>6</v>
      </c>
      <c r="E84" s="17">
        <v>6</v>
      </c>
      <c r="F84" s="17">
        <v>7</v>
      </c>
      <c r="G84" s="17">
        <v>7</v>
      </c>
      <c r="H84" s="17">
        <v>5</v>
      </c>
      <c r="I84" s="17">
        <v>6</v>
      </c>
      <c r="J84" s="17">
        <v>6</v>
      </c>
      <c r="K84" s="17">
        <v>5</v>
      </c>
      <c r="L84" s="17">
        <v>6</v>
      </c>
      <c r="M84" s="18">
        <f t="shared" si="4"/>
        <v>54</v>
      </c>
      <c r="N84" s="17">
        <v>5</v>
      </c>
      <c r="O84" s="17">
        <v>6</v>
      </c>
      <c r="P84" s="17">
        <v>5</v>
      </c>
      <c r="Q84" s="17">
        <v>4</v>
      </c>
      <c r="R84" s="17">
        <v>7</v>
      </c>
      <c r="S84" s="17">
        <v>5</v>
      </c>
      <c r="T84" s="17">
        <v>7</v>
      </c>
      <c r="U84" s="17">
        <v>7</v>
      </c>
      <c r="V84" s="17">
        <v>6</v>
      </c>
      <c r="W84" s="18">
        <f t="shared" si="5"/>
        <v>52</v>
      </c>
      <c r="X84" s="18">
        <f t="shared" si="1"/>
        <v>106</v>
      </c>
      <c r="Y84" s="16">
        <f t="shared" si="32"/>
        <v>48</v>
      </c>
      <c r="Z84" s="19">
        <f t="shared" si="33"/>
        <v>37</v>
      </c>
      <c r="AB84"/>
      <c r="AC84"/>
      <c r="AD84"/>
    </row>
    <row r="85" spans="1:30" ht="13.5" customHeight="1">
      <c r="A85" s="43">
        <v>6</v>
      </c>
      <c r="B85" s="64" t="s">
        <v>35</v>
      </c>
      <c r="C85" s="43" t="str">
        <f t="shared" si="31"/>
        <v>T-C</v>
      </c>
      <c r="D85" s="17">
        <v>6</v>
      </c>
      <c r="E85" s="17">
        <v>5</v>
      </c>
      <c r="F85" s="17">
        <v>4</v>
      </c>
      <c r="G85" s="17">
        <v>6</v>
      </c>
      <c r="H85" s="17">
        <v>3</v>
      </c>
      <c r="I85" s="17">
        <v>6</v>
      </c>
      <c r="J85" s="17">
        <v>6</v>
      </c>
      <c r="K85" s="17">
        <v>4</v>
      </c>
      <c r="L85" s="17">
        <v>6</v>
      </c>
      <c r="M85" s="18">
        <f t="shared" si="4"/>
        <v>46</v>
      </c>
      <c r="N85" s="17">
        <v>6</v>
      </c>
      <c r="O85" s="17">
        <v>7</v>
      </c>
      <c r="P85" s="17">
        <v>7</v>
      </c>
      <c r="Q85" s="17">
        <v>5</v>
      </c>
      <c r="R85" s="17">
        <v>7</v>
      </c>
      <c r="S85" s="17">
        <v>4</v>
      </c>
      <c r="T85" s="17">
        <v>6</v>
      </c>
      <c r="U85" s="17">
        <v>6</v>
      </c>
      <c r="V85" s="17">
        <v>6</v>
      </c>
      <c r="W85" s="18">
        <f t="shared" si="5"/>
        <v>54</v>
      </c>
      <c r="X85" s="18">
        <f t="shared" si="1"/>
        <v>100</v>
      </c>
      <c r="Y85" s="16">
        <f t="shared" si="32"/>
        <v>41</v>
      </c>
      <c r="Z85" s="19">
        <f t="shared" si="33"/>
        <v>31</v>
      </c>
      <c r="AB85"/>
      <c r="AC85"/>
      <c r="AD85"/>
    </row>
    <row r="86" spans="1:30" ht="13.5" customHeight="1">
      <c r="A86" s="45"/>
      <c r="B86" s="52"/>
      <c r="C86" s="45"/>
      <c r="D86" s="33" t="s">
        <v>53</v>
      </c>
      <c r="E86" s="33"/>
      <c r="F86" s="33"/>
      <c r="G86" s="33"/>
      <c r="H86" s="33"/>
      <c r="I86" s="33"/>
      <c r="J86" s="33"/>
      <c r="K86" s="33"/>
      <c r="L86" s="33"/>
      <c r="M86" s="22"/>
      <c r="N86" s="33"/>
      <c r="O86" s="33"/>
      <c r="P86" s="33"/>
      <c r="Q86" s="33"/>
      <c r="R86" s="33"/>
      <c r="S86" s="33"/>
      <c r="T86" s="33"/>
      <c r="U86" s="33"/>
      <c r="V86" s="33"/>
      <c r="W86" s="22"/>
      <c r="X86" s="22"/>
      <c r="Y86" s="22"/>
      <c r="Z86" s="22"/>
      <c r="AB86"/>
      <c r="AC86"/>
      <c r="AD86"/>
    </row>
    <row r="87" spans="1:30" ht="13.5" customHeight="1">
      <c r="A87" s="42" t="s">
        <v>97</v>
      </c>
      <c r="B87" s="46" t="str">
        <f>+$B$11</f>
        <v>Underwood</v>
      </c>
      <c r="C87" s="42" t="s">
        <v>98</v>
      </c>
      <c r="D87" s="13">
        <v>1</v>
      </c>
      <c r="E87" s="13">
        <v>2</v>
      </c>
      <c r="F87" s="13">
        <v>3</v>
      </c>
      <c r="G87" s="13">
        <v>4</v>
      </c>
      <c r="H87" s="13">
        <v>5</v>
      </c>
      <c r="I87" s="13">
        <v>6</v>
      </c>
      <c r="J87" s="13">
        <v>7</v>
      </c>
      <c r="K87" s="13">
        <v>8</v>
      </c>
      <c r="L87" s="13">
        <v>9</v>
      </c>
      <c r="M87" s="13" t="s">
        <v>95</v>
      </c>
      <c r="N87" s="13">
        <v>10</v>
      </c>
      <c r="O87" s="13">
        <v>11</v>
      </c>
      <c r="P87" s="13">
        <v>12</v>
      </c>
      <c r="Q87" s="13">
        <v>13</v>
      </c>
      <c r="R87" s="13">
        <v>14</v>
      </c>
      <c r="S87" s="13">
        <v>15</v>
      </c>
      <c r="T87" s="13">
        <v>16</v>
      </c>
      <c r="U87" s="13">
        <v>17</v>
      </c>
      <c r="V87" s="13">
        <v>18</v>
      </c>
      <c r="W87" s="13" t="s">
        <v>96</v>
      </c>
      <c r="X87" s="13" t="s">
        <v>55</v>
      </c>
      <c r="Y87" s="13" t="s">
        <v>56</v>
      </c>
      <c r="Z87" s="14" t="s">
        <v>57</v>
      </c>
      <c r="AB87"/>
      <c r="AC87"/>
      <c r="AD87"/>
    </row>
    <row r="88" spans="1:30" ht="13.5" customHeight="1">
      <c r="A88" s="43">
        <v>1</v>
      </c>
      <c r="B88" s="64" t="s">
        <v>42</v>
      </c>
      <c r="C88" s="43" t="str">
        <f aca="true" t="shared" si="34" ref="C88:C93">+$C$11</f>
        <v>UND</v>
      </c>
      <c r="D88" s="17">
        <v>5</v>
      </c>
      <c r="E88" s="17">
        <v>5</v>
      </c>
      <c r="F88" s="17">
        <v>4</v>
      </c>
      <c r="G88" s="17">
        <v>5</v>
      </c>
      <c r="H88" s="17">
        <v>5</v>
      </c>
      <c r="I88" s="17">
        <v>5</v>
      </c>
      <c r="J88" s="17">
        <v>5</v>
      </c>
      <c r="K88" s="17">
        <v>4</v>
      </c>
      <c r="L88" s="17">
        <v>5</v>
      </c>
      <c r="M88" s="18">
        <f t="shared" si="4"/>
        <v>43</v>
      </c>
      <c r="N88" s="17">
        <v>4</v>
      </c>
      <c r="O88" s="17">
        <v>4</v>
      </c>
      <c r="P88" s="17">
        <v>5</v>
      </c>
      <c r="Q88" s="17">
        <v>3</v>
      </c>
      <c r="R88" s="17">
        <v>6</v>
      </c>
      <c r="S88" s="17">
        <v>4</v>
      </c>
      <c r="T88" s="17">
        <v>4</v>
      </c>
      <c r="U88" s="17">
        <v>5</v>
      </c>
      <c r="V88" s="17">
        <v>5</v>
      </c>
      <c r="W88" s="18">
        <f t="shared" si="5"/>
        <v>40</v>
      </c>
      <c r="X88" s="18">
        <f t="shared" si="1"/>
        <v>83</v>
      </c>
      <c r="Y88" s="16">
        <f aca="true" t="shared" si="35" ref="Y88:Y93">RANK(X88,($X$16:$X$93),1)</f>
        <v>6</v>
      </c>
      <c r="Z88" s="19">
        <f aca="true" t="shared" si="36" ref="Z88:Z93">+X88-$Z$1</f>
        <v>14</v>
      </c>
      <c r="AB88"/>
      <c r="AC88"/>
      <c r="AD88"/>
    </row>
    <row r="89" spans="1:30" ht="13.5" customHeight="1">
      <c r="A89" s="43">
        <v>2</v>
      </c>
      <c r="B89" s="64" t="s">
        <v>43</v>
      </c>
      <c r="C89" s="43" t="str">
        <f t="shared" si="34"/>
        <v>UND</v>
      </c>
      <c r="D89" s="17">
        <v>5</v>
      </c>
      <c r="E89" s="17">
        <v>4</v>
      </c>
      <c r="F89" s="17">
        <v>4</v>
      </c>
      <c r="G89" s="17">
        <v>4</v>
      </c>
      <c r="H89" s="17">
        <v>5</v>
      </c>
      <c r="I89" s="17">
        <v>7</v>
      </c>
      <c r="J89" s="17">
        <v>5</v>
      </c>
      <c r="K89" s="17">
        <v>4</v>
      </c>
      <c r="L89" s="17">
        <v>5</v>
      </c>
      <c r="M89" s="18">
        <f t="shared" si="4"/>
        <v>43</v>
      </c>
      <c r="N89" s="17">
        <v>5</v>
      </c>
      <c r="O89" s="17">
        <v>4</v>
      </c>
      <c r="P89" s="17">
        <v>5</v>
      </c>
      <c r="Q89" s="17">
        <v>3</v>
      </c>
      <c r="R89" s="17">
        <v>5</v>
      </c>
      <c r="S89" s="17">
        <v>4</v>
      </c>
      <c r="T89" s="17">
        <v>5</v>
      </c>
      <c r="U89" s="17">
        <v>4</v>
      </c>
      <c r="V89" s="17">
        <v>5</v>
      </c>
      <c r="W89" s="18">
        <f t="shared" si="5"/>
        <v>40</v>
      </c>
      <c r="X89" s="18">
        <f t="shared" si="1"/>
        <v>83</v>
      </c>
      <c r="Y89" s="16">
        <f t="shared" si="35"/>
        <v>6</v>
      </c>
      <c r="Z89" s="19">
        <f t="shared" si="36"/>
        <v>14</v>
      </c>
      <c r="AB89"/>
      <c r="AC89"/>
      <c r="AD89"/>
    </row>
    <row r="90" spans="1:30" ht="13.5" customHeight="1">
      <c r="A90" s="43">
        <v>3</v>
      </c>
      <c r="B90" s="64" t="s">
        <v>44</v>
      </c>
      <c r="C90" s="43" t="str">
        <f t="shared" si="34"/>
        <v>UND</v>
      </c>
      <c r="D90" s="17">
        <v>5</v>
      </c>
      <c r="E90" s="17">
        <v>4</v>
      </c>
      <c r="F90" s="17">
        <v>4</v>
      </c>
      <c r="G90" s="17">
        <v>6</v>
      </c>
      <c r="H90" s="17">
        <v>4</v>
      </c>
      <c r="I90" s="17">
        <v>4</v>
      </c>
      <c r="J90" s="17">
        <v>7</v>
      </c>
      <c r="K90" s="17">
        <v>6</v>
      </c>
      <c r="L90" s="17">
        <v>4</v>
      </c>
      <c r="M90" s="18">
        <f t="shared" si="4"/>
        <v>44</v>
      </c>
      <c r="N90" s="17">
        <v>7</v>
      </c>
      <c r="O90" s="17">
        <v>5</v>
      </c>
      <c r="P90" s="17">
        <v>7</v>
      </c>
      <c r="Q90" s="17">
        <v>5</v>
      </c>
      <c r="R90" s="17">
        <v>5</v>
      </c>
      <c r="S90" s="17">
        <v>4</v>
      </c>
      <c r="T90" s="17">
        <v>6</v>
      </c>
      <c r="U90" s="17">
        <v>5</v>
      </c>
      <c r="V90" s="17">
        <v>6</v>
      </c>
      <c r="W90" s="18">
        <f t="shared" si="5"/>
        <v>50</v>
      </c>
      <c r="X90" s="18">
        <f t="shared" si="1"/>
        <v>94</v>
      </c>
      <c r="Y90" s="16">
        <f t="shared" si="35"/>
        <v>31</v>
      </c>
      <c r="Z90" s="19">
        <f t="shared" si="36"/>
        <v>25</v>
      </c>
      <c r="AB90"/>
      <c r="AC90"/>
      <c r="AD90"/>
    </row>
    <row r="91" spans="1:30" ht="13.5" customHeight="1">
      <c r="A91" s="43">
        <v>4</v>
      </c>
      <c r="B91" s="64" t="s">
        <v>45</v>
      </c>
      <c r="C91" s="43" t="str">
        <f t="shared" si="34"/>
        <v>UND</v>
      </c>
      <c r="D91" s="17">
        <v>5</v>
      </c>
      <c r="E91" s="17">
        <v>6</v>
      </c>
      <c r="F91" s="17">
        <v>5</v>
      </c>
      <c r="G91" s="17">
        <v>5</v>
      </c>
      <c r="H91" s="17">
        <v>4</v>
      </c>
      <c r="I91" s="17">
        <v>5</v>
      </c>
      <c r="J91" s="17">
        <v>5</v>
      </c>
      <c r="K91" s="17">
        <v>5</v>
      </c>
      <c r="L91" s="17">
        <v>4</v>
      </c>
      <c r="M91" s="18">
        <f t="shared" si="4"/>
        <v>44</v>
      </c>
      <c r="N91" s="17">
        <v>4</v>
      </c>
      <c r="O91" s="17">
        <v>5</v>
      </c>
      <c r="P91" s="17">
        <v>7</v>
      </c>
      <c r="Q91" s="17">
        <v>3</v>
      </c>
      <c r="R91" s="17">
        <v>6</v>
      </c>
      <c r="S91" s="17">
        <v>5</v>
      </c>
      <c r="T91" s="17">
        <v>6</v>
      </c>
      <c r="U91" s="17">
        <v>4</v>
      </c>
      <c r="V91" s="17">
        <v>6</v>
      </c>
      <c r="W91" s="18">
        <f t="shared" si="5"/>
        <v>46</v>
      </c>
      <c r="X91" s="18">
        <f t="shared" si="1"/>
        <v>90</v>
      </c>
      <c r="Y91" s="16">
        <f t="shared" si="35"/>
        <v>16</v>
      </c>
      <c r="Z91" s="19">
        <f t="shared" si="36"/>
        <v>21</v>
      </c>
      <c r="AB91"/>
      <c r="AC91"/>
      <c r="AD91"/>
    </row>
    <row r="92" spans="1:30" ht="13.5" customHeight="1">
      <c r="A92" s="43">
        <v>5</v>
      </c>
      <c r="B92" s="64" t="s">
        <v>46</v>
      </c>
      <c r="C92" s="43" t="str">
        <f t="shared" si="34"/>
        <v>UND</v>
      </c>
      <c r="D92" s="17">
        <v>3</v>
      </c>
      <c r="E92" s="17">
        <v>5</v>
      </c>
      <c r="F92" s="17">
        <v>5</v>
      </c>
      <c r="G92" s="17">
        <v>4</v>
      </c>
      <c r="H92" s="17">
        <v>4</v>
      </c>
      <c r="I92" s="17">
        <v>5</v>
      </c>
      <c r="J92" s="17">
        <v>6</v>
      </c>
      <c r="K92" s="17">
        <v>4</v>
      </c>
      <c r="L92" s="17">
        <v>5</v>
      </c>
      <c r="M92" s="18">
        <f t="shared" si="4"/>
        <v>41</v>
      </c>
      <c r="N92" s="17">
        <v>4</v>
      </c>
      <c r="O92" s="17">
        <v>6</v>
      </c>
      <c r="P92" s="17">
        <v>6</v>
      </c>
      <c r="Q92" s="17">
        <v>4</v>
      </c>
      <c r="R92" s="17">
        <v>5</v>
      </c>
      <c r="S92" s="17">
        <v>4</v>
      </c>
      <c r="T92" s="17">
        <v>6</v>
      </c>
      <c r="U92" s="17">
        <v>4</v>
      </c>
      <c r="V92" s="17">
        <v>6</v>
      </c>
      <c r="W92" s="18">
        <f t="shared" si="5"/>
        <v>45</v>
      </c>
      <c r="X92" s="18">
        <f t="shared" si="1"/>
        <v>86</v>
      </c>
      <c r="Y92" s="16">
        <f t="shared" si="35"/>
        <v>11</v>
      </c>
      <c r="Z92" s="19">
        <f t="shared" si="36"/>
        <v>17</v>
      </c>
      <c r="AB92"/>
      <c r="AC92"/>
      <c r="AD92"/>
    </row>
    <row r="93" spans="1:30" ht="13.5" customHeight="1">
      <c r="A93" s="43">
        <v>6</v>
      </c>
      <c r="B93" s="64" t="s">
        <v>47</v>
      </c>
      <c r="C93" s="43" t="str">
        <f t="shared" si="34"/>
        <v>UND</v>
      </c>
      <c r="D93" s="17">
        <v>5</v>
      </c>
      <c r="E93" s="17">
        <v>5</v>
      </c>
      <c r="F93" s="17">
        <v>4</v>
      </c>
      <c r="G93" s="17">
        <v>6</v>
      </c>
      <c r="H93" s="17">
        <v>4</v>
      </c>
      <c r="I93" s="17">
        <v>5</v>
      </c>
      <c r="J93" s="17">
        <v>5</v>
      </c>
      <c r="K93" s="17">
        <v>4</v>
      </c>
      <c r="L93" s="17">
        <v>5</v>
      </c>
      <c r="M93" s="18">
        <f t="shared" si="4"/>
        <v>43</v>
      </c>
      <c r="N93" s="17">
        <v>5</v>
      </c>
      <c r="O93" s="17">
        <v>4</v>
      </c>
      <c r="P93" s="17">
        <v>6</v>
      </c>
      <c r="Q93" s="17">
        <v>4</v>
      </c>
      <c r="R93" s="17">
        <v>4</v>
      </c>
      <c r="S93" s="17">
        <v>4</v>
      </c>
      <c r="T93" s="17">
        <v>4</v>
      </c>
      <c r="U93" s="17">
        <v>5</v>
      </c>
      <c r="V93" s="17">
        <v>5</v>
      </c>
      <c r="W93" s="18">
        <f t="shared" si="5"/>
        <v>41</v>
      </c>
      <c r="X93" s="18">
        <f t="shared" si="1"/>
        <v>84</v>
      </c>
      <c r="Y93" s="16">
        <f t="shared" si="35"/>
        <v>9</v>
      </c>
      <c r="Z93" s="19">
        <f t="shared" si="36"/>
        <v>15</v>
      </c>
      <c r="AB93"/>
      <c r="AC93"/>
      <c r="AD93"/>
    </row>
    <row r="94" spans="28:30" ht="12">
      <c r="AB94"/>
      <c r="AC94"/>
      <c r="AD94"/>
    </row>
    <row r="95" spans="28:30" ht="12">
      <c r="AB95"/>
      <c r="AC95"/>
      <c r="AD95"/>
    </row>
  </sheetData>
  <sheetProtection/>
  <mergeCells count="54">
    <mergeCell ref="D6:E6"/>
    <mergeCell ref="F6:G6"/>
    <mergeCell ref="H5:I5"/>
    <mergeCell ref="H6:I6"/>
    <mergeCell ref="M7:X7"/>
    <mergeCell ref="M8:O8"/>
    <mergeCell ref="L9:O9"/>
    <mergeCell ref="P8:Z8"/>
    <mergeCell ref="P9:Z9"/>
    <mergeCell ref="P10:Z10"/>
    <mergeCell ref="L1:N1"/>
    <mergeCell ref="O1:W1"/>
    <mergeCell ref="L3:M3"/>
    <mergeCell ref="N3:P3"/>
    <mergeCell ref="R3:U3"/>
    <mergeCell ref="V3:Y3"/>
    <mergeCell ref="O2:W2"/>
    <mergeCell ref="L2:N2"/>
    <mergeCell ref="H2:I2"/>
    <mergeCell ref="H3:I3"/>
    <mergeCell ref="D1:E1"/>
    <mergeCell ref="F1:G1"/>
    <mergeCell ref="H1:I1"/>
    <mergeCell ref="F2:G2"/>
    <mergeCell ref="D3:E3"/>
    <mergeCell ref="D2:E2"/>
    <mergeCell ref="D9:E9"/>
    <mergeCell ref="F3:G3"/>
    <mergeCell ref="F4:G4"/>
    <mergeCell ref="F9:G9"/>
    <mergeCell ref="D7:E7"/>
    <mergeCell ref="D8:E8"/>
    <mergeCell ref="F8:G8"/>
    <mergeCell ref="F7:G7"/>
    <mergeCell ref="D5:E5"/>
    <mergeCell ref="F5:G5"/>
    <mergeCell ref="F11:G11"/>
    <mergeCell ref="D4:E4"/>
    <mergeCell ref="M13:O13"/>
    <mergeCell ref="D10:E10"/>
    <mergeCell ref="D11:E11"/>
    <mergeCell ref="F10:G10"/>
    <mergeCell ref="H4:I4"/>
    <mergeCell ref="H7:I7"/>
    <mergeCell ref="H8:I8"/>
    <mergeCell ref="H9:I9"/>
    <mergeCell ref="P12:Z12"/>
    <mergeCell ref="P13:Z13"/>
    <mergeCell ref="H10:I10"/>
    <mergeCell ref="H11:I11"/>
    <mergeCell ref="M12:O12"/>
    <mergeCell ref="M10:O10"/>
    <mergeCell ref="M11:O11"/>
    <mergeCell ref="P11:Z11"/>
  </mergeCells>
  <printOptions horizontalCentered="1"/>
  <pageMargins left="0.25" right="0.25" top="0.49" bottom="0.25" header="0.5" footer="0.42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150" zoomScaleNormal="150" zoomScalePageLayoutView="0" workbookViewId="0" topLeftCell="A1">
      <selection activeCell="B14" sqref="B14"/>
    </sheetView>
  </sheetViews>
  <sheetFormatPr defaultColWidth="8.8515625" defaultRowHeight="12.75"/>
  <cols>
    <col min="1" max="1" width="9.140625" style="67" customWidth="1"/>
    <col min="2" max="2" width="21.28125" style="0" customWidth="1"/>
    <col min="3" max="3" width="18.00390625" style="0" customWidth="1"/>
  </cols>
  <sheetData>
    <row r="1" spans="1:3" ht="12">
      <c r="A1" s="96" t="s">
        <v>80</v>
      </c>
      <c r="B1" s="97"/>
      <c r="C1" s="98"/>
    </row>
    <row r="2" spans="1:3" ht="12">
      <c r="A2" s="66"/>
      <c r="B2" s="66"/>
      <c r="C2" s="66"/>
    </row>
    <row r="3" spans="1:5" ht="12">
      <c r="A3" s="66"/>
      <c r="B3" s="66"/>
      <c r="C3" s="66"/>
      <c r="E3" s="66"/>
    </row>
    <row r="5" spans="1:5" ht="12">
      <c r="A5" s="68" t="s">
        <v>56</v>
      </c>
      <c r="B5" s="65" t="s">
        <v>65</v>
      </c>
      <c r="C5" s="65" t="s">
        <v>64</v>
      </c>
      <c r="E5" s="65" t="s">
        <v>66</v>
      </c>
    </row>
    <row r="7" spans="1:5" ht="12">
      <c r="A7" s="67">
        <v>1</v>
      </c>
      <c r="B7" t="str">
        <f>'WIC Meet'!B72</f>
        <v>Jayden Anderson</v>
      </c>
      <c r="C7" t="str">
        <f>'WIC Meet'!B9</f>
        <v>Treynor</v>
      </c>
      <c r="E7">
        <f>'WIC Meet'!X72</f>
        <v>77</v>
      </c>
    </row>
    <row r="8" spans="1:5" ht="12">
      <c r="A8" s="67">
        <v>2</v>
      </c>
      <c r="B8" t="str">
        <f>'WIC Meet'!B16</f>
        <v>Erik Jorgensen</v>
      </c>
      <c r="C8" t="str">
        <f>'WIC Meet'!B2</f>
        <v>AHSTW</v>
      </c>
      <c r="E8">
        <f>'WIC Meet'!X16</f>
        <v>79</v>
      </c>
    </row>
    <row r="9" spans="1:5" ht="12">
      <c r="A9" s="67">
        <v>3</v>
      </c>
      <c r="B9" t="str">
        <f>'WIC Meet'!B51</f>
        <v>Nic Hiller</v>
      </c>
      <c r="C9" t="str">
        <f>'WIC Meet'!B6</f>
        <v>Logan-Magnolia</v>
      </c>
      <c r="E9">
        <f>'WIC Meet'!X51</f>
        <v>80</v>
      </c>
    </row>
    <row r="10" spans="1:5" ht="12">
      <c r="A10" s="67">
        <v>4</v>
      </c>
      <c r="B10" t="str">
        <f>'WIC Meet'!B17</f>
        <v>Anthony Cordes</v>
      </c>
      <c r="C10" t="str">
        <f>'WIC Meet'!B2</f>
        <v>AHSTW</v>
      </c>
      <c r="E10">
        <f>'WIC Meet'!X17</f>
        <v>81</v>
      </c>
    </row>
    <row r="11" spans="1:5" ht="12">
      <c r="A11" s="67">
        <v>5</v>
      </c>
      <c r="B11" t="str">
        <f>'WIC Meet'!B24</f>
        <v>Micky Williamson</v>
      </c>
      <c r="C11" t="str">
        <f>'WIC Meet'!B3</f>
        <v>Audubon</v>
      </c>
      <c r="E11">
        <f>'WIC Meet'!X24</f>
        <v>81</v>
      </c>
    </row>
    <row r="12" spans="1:5" ht="12">
      <c r="A12" s="67">
        <v>6</v>
      </c>
      <c r="B12" t="str">
        <f>'WIC Meet'!B88</f>
        <v>Connor Fink</v>
      </c>
      <c r="C12" t="str">
        <f>'WIC Meet'!B11</f>
        <v>Underwood</v>
      </c>
      <c r="E12">
        <f>'WIC Meet'!X88</f>
        <v>83</v>
      </c>
    </row>
    <row r="13" spans="1:5" ht="12">
      <c r="A13" s="67">
        <v>7</v>
      </c>
      <c r="B13" t="str">
        <f>'WIC Meet'!B89</f>
        <v>Derek Ravlin</v>
      </c>
      <c r="C13" t="str">
        <f>'WIC Meet'!B11</f>
        <v>Underwood</v>
      </c>
      <c r="E13">
        <f>'WIC Meet'!X89</f>
        <v>83</v>
      </c>
    </row>
    <row r="14" spans="1:5" ht="12">
      <c r="A14" s="67">
        <v>8</v>
      </c>
      <c r="B14" t="str">
        <f>'WIC Meet'!B57</f>
        <v>Shawn Hatcher</v>
      </c>
      <c r="C14" t="str">
        <f>'WIC Meet'!B7</f>
        <v>Missouri Valley</v>
      </c>
      <c r="E14">
        <f>'WIC Meet'!X57</f>
        <v>83</v>
      </c>
    </row>
    <row r="15" spans="1:5" ht="12">
      <c r="A15" s="67">
        <v>9</v>
      </c>
      <c r="B15" t="str">
        <f>'WIC Meet'!B48</f>
        <v>Joel Richardson</v>
      </c>
      <c r="C15" t="str">
        <f>'WIC Meet'!B6</f>
        <v>Logan-Magnolia</v>
      </c>
      <c r="E15">
        <f>'WIC Meet'!X48</f>
        <v>84</v>
      </c>
    </row>
    <row r="16" spans="1:5" ht="12">
      <c r="A16" s="67">
        <v>10</v>
      </c>
      <c r="B16" t="str">
        <f>'WIC Meet'!B93</f>
        <v>Jacob Bonney</v>
      </c>
      <c r="C16" t="str">
        <f>'WIC Meet'!B11</f>
        <v>Underwood</v>
      </c>
      <c r="E16">
        <f>'WIC Meet'!X93</f>
        <v>84</v>
      </c>
    </row>
    <row r="17" spans="1:5" ht="12">
      <c r="A17" s="67">
        <v>11</v>
      </c>
      <c r="B17" t="str">
        <f>'WIC Meet'!B92</f>
        <v>Lance Parish</v>
      </c>
      <c r="C17" t="str">
        <f>'WIC Meet'!B11</f>
        <v>Underwood</v>
      </c>
      <c r="E17">
        <f>'WIC Meet'!X92</f>
        <v>86</v>
      </c>
    </row>
    <row r="18" spans="1:5" ht="12">
      <c r="A18" s="67">
        <v>12</v>
      </c>
      <c r="B18" t="str">
        <f>'WIC Meet'!B82</f>
        <v>Trevor Carlson</v>
      </c>
      <c r="C18" t="str">
        <f>'WIC Meet'!B10</f>
        <v>Tri Center</v>
      </c>
      <c r="E18">
        <f>'WIC Meet'!X82</f>
        <v>86</v>
      </c>
    </row>
    <row r="19" spans="1:5" ht="12">
      <c r="A19" s="67">
        <v>13</v>
      </c>
      <c r="B19" t="str">
        <f>'WIC Meet'!B27</f>
        <v>Garrett Inman</v>
      </c>
      <c r="C19" t="str">
        <f>'WIC Meet'!B3</f>
        <v>Audubon</v>
      </c>
      <c r="E19">
        <f>'WIC Meet'!X27</f>
        <v>88</v>
      </c>
    </row>
    <row r="20" spans="1:5" ht="12">
      <c r="A20" s="67">
        <v>14</v>
      </c>
      <c r="B20" t="str">
        <f>'WIC Meet'!B40</f>
        <v>Sam Gross</v>
      </c>
      <c r="C20" t="str">
        <f>'WIC Meet'!B5</f>
        <v>IKM-Manning</v>
      </c>
      <c r="E20">
        <f>'WIC Meet'!X40</f>
        <v>89</v>
      </c>
    </row>
    <row r="21" spans="1:5" ht="12">
      <c r="A21" s="67">
        <v>15</v>
      </c>
      <c r="B21" t="str">
        <f>'WIC Meet'!B73</f>
        <v>Jason Cox</v>
      </c>
      <c r="C21" t="str">
        <f>'WIC Meet'!B9</f>
        <v>Treynor</v>
      </c>
      <c r="E21">
        <f>'WIC Meet'!X73</f>
        <v>89</v>
      </c>
    </row>
    <row r="22" spans="1:5" ht="12">
      <c r="A22" s="67">
        <v>16</v>
      </c>
      <c r="B22" t="str">
        <f>'WIC Meet'!B75</f>
        <v>Griffen Kline</v>
      </c>
      <c r="C22" t="str">
        <f>'WIC Meet'!B9</f>
        <v>Treynor</v>
      </c>
      <c r="E22">
        <f>'WIC Meet'!X75</f>
        <v>90</v>
      </c>
    </row>
    <row r="23" spans="1:5" ht="12">
      <c r="A23" s="67">
        <v>17</v>
      </c>
      <c r="B23" t="str">
        <f>'WIC Meet'!B91</f>
        <v>Ian Mackerman</v>
      </c>
      <c r="C23" t="str">
        <f>'WIC Meet'!B11</f>
        <v>Underwood</v>
      </c>
      <c r="E23">
        <f>'WIC Meet'!X91</f>
        <v>90</v>
      </c>
    </row>
    <row r="24" spans="1:5" ht="12">
      <c r="A24" s="67">
        <v>18</v>
      </c>
      <c r="B24" t="str">
        <f>'WIC Meet'!B49</f>
        <v>Tanner Stevens</v>
      </c>
      <c r="C24" t="str">
        <f>'WIC Meet'!B6</f>
        <v>Logan-Magnolia</v>
      </c>
      <c r="E24">
        <f>'WIC Meet'!X49</f>
        <v>90</v>
      </c>
    </row>
    <row r="25" spans="1:5" ht="12">
      <c r="A25" s="67">
        <v>19</v>
      </c>
      <c r="B25" t="str">
        <f>'WIC Meet'!B32</f>
        <v>Mary Pelzer</v>
      </c>
      <c r="C25" t="str">
        <f>'WIC Meet'!B4</f>
        <v>Griswold</v>
      </c>
      <c r="E25">
        <f>'WIC Meet'!X32</f>
        <v>91</v>
      </c>
    </row>
    <row r="26" spans="1:5" ht="12">
      <c r="A26" s="67">
        <v>20</v>
      </c>
      <c r="B26" t="str">
        <f>'WIC Meet'!B42</f>
        <v>Jared Henkelman</v>
      </c>
      <c r="C26" t="str">
        <f>'WIC Meet'!B5</f>
        <v>IKM-Manning</v>
      </c>
      <c r="E26">
        <f>'WIC Meet'!X42</f>
        <v>91</v>
      </c>
    </row>
    <row r="27" spans="1:5" ht="12">
      <c r="A27" s="67">
        <v>21</v>
      </c>
      <c r="B27" t="str">
        <f>'WIC Meet'!B19</f>
        <v>Logan Hoepner</v>
      </c>
      <c r="C27" t="str">
        <f>'WIC Meet'!B2</f>
        <v>AHSTW</v>
      </c>
      <c r="E27">
        <f>'WIC Meet'!X19</f>
        <v>91</v>
      </c>
    </row>
    <row r="28" spans="1:5" ht="12">
      <c r="A28" s="67">
        <v>22</v>
      </c>
      <c r="B28" t="str">
        <f>'WIC Meet'!B53</f>
        <v>Kolby Morrison</v>
      </c>
      <c r="C28" t="str">
        <f>'WIC Meet'!B6</f>
        <v>Logan-Magnolia</v>
      </c>
      <c r="E28">
        <f>'WIC Meet'!X53</f>
        <v>91</v>
      </c>
    </row>
    <row r="29" spans="1:5" ht="12">
      <c r="A29" s="67">
        <v>23</v>
      </c>
      <c r="B29" t="str">
        <f>'WIC Meet'!B50</f>
        <v>Taylor Nelson</v>
      </c>
      <c r="C29" t="str">
        <f>'WIC Meet'!B6</f>
        <v>Logan-Magnolia</v>
      </c>
      <c r="E29">
        <f>'WIC Meet'!X50</f>
        <v>91</v>
      </c>
    </row>
    <row r="30" spans="1:5" ht="12">
      <c r="A30" s="67">
        <v>24</v>
      </c>
      <c r="B30" t="str">
        <f>'WIC Meet'!B25</f>
        <v>Dylan Obermeier</v>
      </c>
      <c r="C30" t="str">
        <f>'WIC Meet'!B3</f>
        <v>Audubon</v>
      </c>
      <c r="E30">
        <f>'WIC Meet'!X25</f>
        <v>92</v>
      </c>
    </row>
    <row r="31" spans="1:5" ht="12">
      <c r="A31" s="67">
        <v>25</v>
      </c>
      <c r="B31" t="str">
        <f>'WIC Meet'!B33</f>
        <v>Logan Pelzer</v>
      </c>
      <c r="C31" t="str">
        <f>'WIC Meet'!B4</f>
        <v>Griswold</v>
      </c>
      <c r="E31">
        <f>'WIC Meet'!X33</f>
        <v>93</v>
      </c>
    </row>
    <row r="32" spans="1:5" ht="12">
      <c r="A32" s="67">
        <v>26</v>
      </c>
      <c r="B32" t="str">
        <f>'WIC Meet'!B41</f>
        <v>Austin Ahrenholtz</v>
      </c>
      <c r="C32" t="str">
        <f>'WIC Meet'!B5</f>
        <v>IKM-Manning</v>
      </c>
      <c r="E32">
        <f>'WIC Meet'!X41</f>
        <v>93</v>
      </c>
    </row>
    <row r="33" spans="1:5" ht="12">
      <c r="A33" s="67">
        <v>27</v>
      </c>
      <c r="B33" t="str">
        <f>'WIC Meet'!B43</f>
        <v>Trey Boyle</v>
      </c>
      <c r="C33" t="str">
        <f>'WIC Meet'!B5</f>
        <v>IKM-Manning</v>
      </c>
      <c r="E33">
        <f>'WIC Meet'!X43</f>
        <v>93</v>
      </c>
    </row>
    <row r="34" spans="1:5" ht="12">
      <c r="A34" s="67">
        <v>28</v>
      </c>
      <c r="B34" t="str">
        <f>'WIC Meet'!B21</f>
        <v>Clint Robinson</v>
      </c>
      <c r="C34" t="str">
        <f>'WIC Meet'!B2</f>
        <v>AHSTW</v>
      </c>
      <c r="E34">
        <f>'WIC Meet'!X21</f>
        <v>93</v>
      </c>
    </row>
    <row r="35" spans="1:5" ht="12">
      <c r="A35" s="67">
        <v>29</v>
      </c>
      <c r="B35" t="str">
        <f>'WIC Meet'!B74</f>
        <v>Kendrick Umphreys</v>
      </c>
      <c r="C35" t="str">
        <f>'WIC Meet'!B9</f>
        <v>Treynor</v>
      </c>
      <c r="E35">
        <f>'WIC Meet'!X74</f>
        <v>93</v>
      </c>
    </row>
    <row r="36" spans="1:5" ht="12">
      <c r="A36" s="67">
        <v>30</v>
      </c>
      <c r="B36" t="str">
        <f>'WIC Meet'!B29</f>
        <v>Jarrett Meaike</v>
      </c>
      <c r="C36" t="str">
        <f>'WIC Meet'!B3</f>
        <v>Audubon</v>
      </c>
      <c r="E36">
        <f>'WIC Meet'!X29</f>
        <v>93</v>
      </c>
    </row>
    <row r="37" spans="1:5" ht="12">
      <c r="A37" s="67">
        <v>31</v>
      </c>
      <c r="B37" t="str">
        <f>'WIC Meet'!B90</f>
        <v>Guy Sudman</v>
      </c>
      <c r="C37" t="str">
        <f>'WIC Meet'!B11</f>
        <v>Underwood</v>
      </c>
      <c r="E37">
        <f>'WIC Meet'!X90</f>
        <v>94</v>
      </c>
    </row>
    <row r="38" spans="1:5" ht="12">
      <c r="A38" s="67">
        <v>32</v>
      </c>
      <c r="B38" t="str">
        <f>'WIC Meet'!B76</f>
        <v>Nolan Boese</v>
      </c>
      <c r="C38" t="str">
        <f>'WIC Meet'!B9</f>
        <v>Treynor</v>
      </c>
      <c r="E38">
        <f>'WIC Meet'!X76</f>
        <v>94</v>
      </c>
    </row>
    <row r="39" spans="1:5" ht="12">
      <c r="A39" s="67">
        <v>33</v>
      </c>
      <c r="B39" t="str">
        <f>'WIC Meet'!B80</f>
        <v>Zach Matthews</v>
      </c>
      <c r="C39" t="str">
        <f>'WIC Meet'!B10</f>
        <v>Tri Center</v>
      </c>
      <c r="E39">
        <f>'WIC Meet'!X80</f>
        <v>95</v>
      </c>
    </row>
    <row r="40" spans="1:5" ht="12">
      <c r="A40" s="67">
        <v>34</v>
      </c>
      <c r="B40" t="str">
        <f>'WIC Meet'!B65</f>
        <v>Josh Mansfield</v>
      </c>
      <c r="C40" t="str">
        <f>'WIC Meet'!B8</f>
        <v>Riverside</v>
      </c>
      <c r="E40">
        <f>'WIC Meet'!X65</f>
        <v>96</v>
      </c>
    </row>
    <row r="41" spans="1:5" ht="12">
      <c r="A41" s="67">
        <v>35</v>
      </c>
      <c r="B41" t="str">
        <f>'WIC Meet'!B26</f>
        <v>Darrett Hansen</v>
      </c>
      <c r="C41" t="str">
        <f>'WIC Meet'!B3</f>
        <v>Audubon</v>
      </c>
      <c r="E41">
        <f>'WIC Meet'!X26</f>
        <v>97</v>
      </c>
    </row>
    <row r="42" spans="1:5" ht="12">
      <c r="A42" s="67">
        <v>36</v>
      </c>
      <c r="B42" t="str">
        <f>'WIC Meet'!B20</f>
        <v>Kevin Jorgensen</v>
      </c>
      <c r="C42" t="str">
        <f>'WIC Meet'!B2</f>
        <v>AHSTW</v>
      </c>
      <c r="E42">
        <f>'WIC Meet'!X20</f>
        <v>97</v>
      </c>
    </row>
    <row r="43" spans="1:5" ht="12">
      <c r="A43" s="67">
        <v>37</v>
      </c>
      <c r="B43" t="str">
        <f>'WIC Meet'!B56</f>
        <v>Nick Tennis</v>
      </c>
      <c r="C43" t="str">
        <f>'WIC Meet'!B7</f>
        <v>Missouri Valley</v>
      </c>
      <c r="E43">
        <f>'WIC Meet'!X56</f>
        <v>97</v>
      </c>
    </row>
    <row r="44" spans="1:5" ht="12">
      <c r="A44" s="67">
        <v>38</v>
      </c>
      <c r="B44" t="str">
        <f>'WIC Meet'!B44</f>
        <v>Tyler Saunders</v>
      </c>
      <c r="C44" t="str">
        <f>'WIC Meet'!B5</f>
        <v>IKM-Manning</v>
      </c>
      <c r="E44">
        <f>'WIC Meet'!X44</f>
        <v>97</v>
      </c>
    </row>
    <row r="45" spans="1:5" ht="12">
      <c r="A45" s="67">
        <v>39</v>
      </c>
      <c r="B45" t="str">
        <f>'WIC Meet'!B35</f>
        <v>Devin Witt</v>
      </c>
      <c r="C45" t="str">
        <f>'WIC Meet'!B4</f>
        <v>Griswold</v>
      </c>
      <c r="E45">
        <f>'WIC Meet'!X35</f>
        <v>98</v>
      </c>
    </row>
    <row r="46" spans="1:5" ht="12">
      <c r="A46" s="67">
        <v>40</v>
      </c>
      <c r="B46" t="str">
        <f>'WIC Meet'!B18</f>
        <v>Brandon Osbahr</v>
      </c>
      <c r="C46" t="str">
        <f>'WIC Meet'!B2</f>
        <v>AHSTW</v>
      </c>
      <c r="E46">
        <f>'WIC Meet'!X18</f>
        <v>98</v>
      </c>
    </row>
    <row r="47" spans="1:5" ht="12">
      <c r="A47" s="67">
        <v>41</v>
      </c>
      <c r="B47" t="str">
        <f>'WIC Meet'!B45</f>
        <v>Tyler Kenkelman</v>
      </c>
      <c r="C47" t="str">
        <f>'WIC Meet'!B5</f>
        <v>IKM-Manning</v>
      </c>
      <c r="E47">
        <f>'WIC Meet'!X45</f>
        <v>100</v>
      </c>
    </row>
    <row r="48" spans="1:5" ht="12">
      <c r="A48" s="67">
        <v>42</v>
      </c>
      <c r="B48" t="str">
        <f>'WIC Meet'!B85</f>
        <v>Jacob Manhart</v>
      </c>
      <c r="C48" t="str">
        <f>'WIC Meet'!B10</f>
        <v>Tri Center</v>
      </c>
      <c r="E48">
        <f>'WIC Meet'!X85</f>
        <v>100</v>
      </c>
    </row>
    <row r="49" spans="1:5" ht="12">
      <c r="A49" s="67">
        <v>43</v>
      </c>
      <c r="B49" t="str">
        <f>'WIC Meet'!B34</f>
        <v>Brock Wallace</v>
      </c>
      <c r="C49" t="str">
        <f>'WIC Meet'!B4</f>
        <v>Griswold</v>
      </c>
      <c r="E49">
        <f>'WIC Meet'!X34</f>
        <v>101</v>
      </c>
    </row>
    <row r="50" spans="1:5" ht="12">
      <c r="A50" s="67">
        <v>44</v>
      </c>
      <c r="B50" t="str">
        <f>'WIC Meet'!B67</f>
        <v>Taten Williams</v>
      </c>
      <c r="C50" t="str">
        <f>'WIC Meet'!B8</f>
        <v>Riverside</v>
      </c>
      <c r="E50">
        <f>'WIC Meet'!X67</f>
        <v>102</v>
      </c>
    </row>
    <row r="51" spans="1:5" ht="12">
      <c r="A51" s="67">
        <v>45</v>
      </c>
      <c r="B51" t="str">
        <f>'WIC Meet'!B36</f>
        <v>Corey Steinbeck</v>
      </c>
      <c r="C51" t="str">
        <f>'WIC Meet'!B4</f>
        <v>Griswold</v>
      </c>
      <c r="E51">
        <f>'WIC Meet'!X36</f>
        <v>104</v>
      </c>
    </row>
    <row r="52" spans="1:5" ht="12">
      <c r="A52" s="67">
        <v>46</v>
      </c>
      <c r="B52" t="str">
        <f>'WIC Meet'!B64</f>
        <v>Keyton Wichman</v>
      </c>
      <c r="C52" t="str">
        <f>'WIC Meet'!B8</f>
        <v>Riverside</v>
      </c>
      <c r="E52">
        <f>'WIC Meet'!X64</f>
        <v>105</v>
      </c>
    </row>
    <row r="53" spans="1:5" ht="12">
      <c r="A53" s="67">
        <v>47</v>
      </c>
      <c r="B53" t="str">
        <f>'WIC Meet'!B28</f>
        <v>Dustin Andreasen</v>
      </c>
      <c r="C53" t="str">
        <f>'WIC Meet'!B3</f>
        <v>Audubon</v>
      </c>
      <c r="E53">
        <f>'WIC Meet'!X28</f>
        <v>105</v>
      </c>
    </row>
    <row r="54" spans="1:5" ht="12">
      <c r="A54" s="67">
        <v>48</v>
      </c>
      <c r="B54" t="str">
        <f>'WIC Meet'!B84</f>
        <v>Kyle Siebels</v>
      </c>
      <c r="C54" t="str">
        <f>'WIC Meet'!B10</f>
        <v>Tri Center</v>
      </c>
      <c r="E54">
        <f>'WIC Meet'!X84</f>
        <v>106</v>
      </c>
    </row>
    <row r="55" spans="1:5" ht="12">
      <c r="A55" s="67">
        <v>49</v>
      </c>
      <c r="B55" t="str">
        <f>'WIC Meet'!B60</f>
        <v>Sam Hatcher</v>
      </c>
      <c r="C55" t="str">
        <f>'WIC Meet'!B7</f>
        <v>Missouri Valley</v>
      </c>
      <c r="E55">
        <f>'WIC Meet'!X60</f>
        <v>108</v>
      </c>
    </row>
    <row r="56" spans="1:5" ht="12">
      <c r="A56" s="67">
        <v>50</v>
      </c>
      <c r="B56" t="str">
        <f>'WIC Meet'!B81</f>
        <v>Jackson Nelson</v>
      </c>
      <c r="C56" t="str">
        <f>'WIC Meet'!B10</f>
        <v>Tri Center</v>
      </c>
      <c r="E56">
        <f>'WIC Meet'!X81</f>
        <v>110</v>
      </c>
    </row>
    <row r="57" spans="1:5" ht="12">
      <c r="A57" s="67">
        <v>51</v>
      </c>
      <c r="B57" t="str">
        <f>'WIC Meet'!B52</f>
        <v>Bo Geise</v>
      </c>
      <c r="C57" t="str">
        <f>'WIC Meet'!B6</f>
        <v>Logan-Magnolia</v>
      </c>
      <c r="E57">
        <f>'WIC Meet'!X52</f>
        <v>113</v>
      </c>
    </row>
    <row r="58" spans="1:5" ht="12">
      <c r="A58" s="67">
        <v>52</v>
      </c>
      <c r="B58" t="str">
        <f>'WIC Meet'!B83</f>
        <v>Ben Sorenson</v>
      </c>
      <c r="C58" t="str">
        <f>'WIC Meet'!B10</f>
        <v>Tri Center</v>
      </c>
      <c r="E58">
        <f>'WIC Meet'!X83</f>
        <v>113</v>
      </c>
    </row>
    <row r="59" spans="1:5" ht="12">
      <c r="A59" s="67">
        <v>53</v>
      </c>
      <c r="B59" t="str">
        <f>'WIC Meet'!B68</f>
        <v>Gabe Smith</v>
      </c>
      <c r="C59" t="str">
        <f>'WIC Meet'!B8</f>
        <v>Riverside</v>
      </c>
      <c r="E59">
        <f>'WIC Meet'!X68</f>
        <v>114</v>
      </c>
    </row>
    <row r="60" spans="1:5" ht="12">
      <c r="A60" s="67">
        <v>54</v>
      </c>
      <c r="B60" t="str">
        <f>'WIC Meet'!B69</f>
        <v>Joel Henningsen</v>
      </c>
      <c r="C60" t="str">
        <f>'WIC Meet'!B8</f>
        <v>Riverside</v>
      </c>
      <c r="E60">
        <f>'WIC Meet'!X69</f>
        <v>115</v>
      </c>
    </row>
    <row r="61" spans="1:5" ht="12">
      <c r="A61" s="67">
        <v>55</v>
      </c>
      <c r="B61" t="str">
        <f>'WIC Meet'!B61</f>
        <v>Drew West</v>
      </c>
      <c r="C61" t="str">
        <f>'WIC Meet'!B7</f>
        <v>Missouri Valley</v>
      </c>
      <c r="E61">
        <f>'WIC Meet'!X61</f>
        <v>117</v>
      </c>
    </row>
    <row r="62" spans="1:5" ht="12">
      <c r="A62" s="67">
        <v>56</v>
      </c>
      <c r="B62" t="str">
        <f>'WIC Meet'!B77</f>
        <v>Justin Cox</v>
      </c>
      <c r="C62" t="str">
        <f>'WIC Meet'!B9</f>
        <v>Treynor</v>
      </c>
      <c r="E62">
        <f>'WIC Meet'!X77</f>
        <v>124</v>
      </c>
    </row>
    <row r="63" spans="1:5" ht="12">
      <c r="A63" s="67">
        <v>57</v>
      </c>
      <c r="B63" t="str">
        <f>'WIC Meet'!B59</f>
        <v>Zach Jensen</v>
      </c>
      <c r="C63" t="str">
        <f>'WIC Meet'!B7</f>
        <v>Missouri Valley</v>
      </c>
      <c r="E63">
        <f>'WIC Meet'!X59</f>
        <v>125</v>
      </c>
    </row>
    <row r="64" spans="1:5" ht="12">
      <c r="A64" s="67">
        <v>58</v>
      </c>
      <c r="B64" t="str">
        <f>'WIC Meet'!B58</f>
        <v>Garett Tierney</v>
      </c>
      <c r="C64" t="str">
        <f>'WIC Meet'!B7</f>
        <v>Missouri Valley</v>
      </c>
      <c r="E64">
        <f>'WIC Meet'!X58</f>
        <v>126</v>
      </c>
    </row>
    <row r="65" spans="1:5" ht="12">
      <c r="A65" s="67">
        <v>59</v>
      </c>
      <c r="B65" t="str">
        <f>'WIC Meet'!B66</f>
        <v>Caiden Goodman</v>
      </c>
      <c r="C65" t="str">
        <f>'WIC Meet'!B8</f>
        <v>Riverside</v>
      </c>
      <c r="E65">
        <f>'WIC Meet'!X66</f>
        <v>140</v>
      </c>
    </row>
    <row r="66" spans="1:5" ht="12">
      <c r="A66" s="67">
        <v>60</v>
      </c>
      <c r="B66" t="str">
        <f>'WIC Meet'!B37</f>
        <v>[NO PLAYER]</v>
      </c>
      <c r="C66" t="str">
        <f>'WIC Meet'!B4</f>
        <v>Griswold</v>
      </c>
      <c r="E66">
        <f>'WIC Meet'!X37</f>
        <v>198</v>
      </c>
    </row>
  </sheetData>
  <sheetProtection/>
  <mergeCells count="1">
    <mergeCell ref="A1:C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37" sqref="A37"/>
    </sheetView>
  </sheetViews>
  <sheetFormatPr defaultColWidth="11.57421875" defaultRowHeight="12.75"/>
  <cols>
    <col min="1" max="1" width="5.00390625" style="62" customWidth="1"/>
    <col min="2" max="2" width="15.140625" style="62" customWidth="1"/>
    <col min="3" max="3" width="10.8515625" style="62" customWidth="1"/>
    <col min="4" max="7" width="11.421875" style="0" customWidth="1"/>
    <col min="8" max="8" width="5.8515625" style="0" customWidth="1"/>
    <col min="9" max="9" width="7.00390625" style="0" customWidth="1"/>
    <col min="10" max="10" width="3.7109375" style="0" customWidth="1"/>
    <col min="11" max="11" width="17.00390625" style="0" customWidth="1"/>
    <col min="12" max="12" width="11.421875" style="0" customWidth="1"/>
    <col min="13" max="13" width="7.7109375" style="0" customWidth="1"/>
    <col min="14" max="14" width="4.140625" style="0" customWidth="1"/>
    <col min="15" max="15" width="19.140625" style="0" customWidth="1"/>
  </cols>
  <sheetData>
    <row r="2" spans="9:15" ht="12">
      <c r="I2" s="99" t="s">
        <v>81</v>
      </c>
      <c r="J2" s="99"/>
      <c r="K2" s="99"/>
      <c r="M2" s="99" t="s">
        <v>87</v>
      </c>
      <c r="N2" s="99"/>
      <c r="O2" s="99"/>
    </row>
    <row r="3" spans="1:15" ht="12">
      <c r="A3" s="62" t="s">
        <v>97</v>
      </c>
      <c r="B3" s="62" t="s">
        <v>63</v>
      </c>
      <c r="I3">
        <f>C4</f>
        <v>0</v>
      </c>
      <c r="J3">
        <f aca="true" t="shared" si="0" ref="J3:K6">A4</f>
        <v>1</v>
      </c>
      <c r="K3" t="str">
        <f t="shared" si="0"/>
        <v>l</v>
      </c>
      <c r="M3">
        <f>C32</f>
        <v>0</v>
      </c>
      <c r="N3">
        <f>A32</f>
        <v>5</v>
      </c>
      <c r="O3">
        <f>B32</f>
        <v>0</v>
      </c>
    </row>
    <row r="4" spans="1:15" ht="12">
      <c r="A4" s="62">
        <f>'WIC Meet'!A56</f>
        <v>1</v>
      </c>
      <c r="B4" s="69" t="s">
        <v>79</v>
      </c>
      <c r="I4">
        <f>C5</f>
        <v>0</v>
      </c>
      <c r="J4">
        <f>A9</f>
        <v>1</v>
      </c>
      <c r="K4">
        <f>B9</f>
        <v>0</v>
      </c>
      <c r="M4">
        <f>C28</f>
        <v>0</v>
      </c>
      <c r="N4">
        <f>A28</f>
        <v>4</v>
      </c>
      <c r="O4">
        <f>B28</f>
        <v>0</v>
      </c>
    </row>
    <row r="5" spans="1:15" ht="12">
      <c r="A5" s="62">
        <f>'WIC Meet'!A80</f>
        <v>1</v>
      </c>
      <c r="B5" s="69"/>
      <c r="I5">
        <f>C6</f>
        <v>0</v>
      </c>
      <c r="J5">
        <f t="shared" si="0"/>
        <v>1</v>
      </c>
      <c r="K5">
        <f t="shared" si="0"/>
        <v>0</v>
      </c>
      <c r="M5">
        <f>C29</f>
        <v>0</v>
      </c>
      <c r="N5">
        <f>A29</f>
        <v>4</v>
      </c>
      <c r="O5">
        <f>B29</f>
        <v>0</v>
      </c>
    </row>
    <row r="6" spans="1:11" ht="12">
      <c r="A6" s="62">
        <f>'WIC Meet'!A88</f>
        <v>1</v>
      </c>
      <c r="B6" s="69"/>
      <c r="I6">
        <f>C7</f>
        <v>0</v>
      </c>
      <c r="J6">
        <f t="shared" si="0"/>
        <v>1</v>
      </c>
      <c r="K6">
        <f t="shared" si="0"/>
        <v>0</v>
      </c>
    </row>
    <row r="7" spans="1:2" ht="12">
      <c r="A7" s="62">
        <f>'WIC Meet'!A32</f>
        <v>1</v>
      </c>
      <c r="B7" s="69"/>
    </row>
    <row r="8" spans="1:2" ht="12">
      <c r="A8" s="62">
        <v>1</v>
      </c>
      <c r="B8" s="69"/>
    </row>
    <row r="9" spans="1:15" ht="12">
      <c r="A9" s="62">
        <f>'WIC Meet'!A24</f>
        <v>1</v>
      </c>
      <c r="B9" s="69"/>
      <c r="M9" s="99" t="s">
        <v>88</v>
      </c>
      <c r="N9" s="99"/>
      <c r="O9" s="99"/>
    </row>
    <row r="10" spans="1:15" ht="12">
      <c r="A10" s="62">
        <f>'WIC Meet'!A72</f>
        <v>1</v>
      </c>
      <c r="B10" s="69"/>
      <c r="I10" s="99" t="s">
        <v>82</v>
      </c>
      <c r="J10" s="99"/>
      <c r="K10" s="99"/>
      <c r="M10">
        <f>C30</f>
        <v>0</v>
      </c>
      <c r="N10">
        <f>A30</f>
        <v>5</v>
      </c>
      <c r="O10">
        <f>B30</f>
        <v>0</v>
      </c>
    </row>
    <row r="11" spans="1:15" ht="12">
      <c r="A11" s="62">
        <f>'WIC Meet'!A25</f>
        <v>2</v>
      </c>
      <c r="B11" s="69"/>
      <c r="I11">
        <f>C9</f>
        <v>0</v>
      </c>
      <c r="J11">
        <f>A5</f>
        <v>1</v>
      </c>
      <c r="K11">
        <f>B5</f>
        <v>0</v>
      </c>
      <c r="M11">
        <f>C31</f>
        <v>0</v>
      </c>
      <c r="N11">
        <f>A31</f>
        <v>5</v>
      </c>
      <c r="O11">
        <f>B31</f>
        <v>0</v>
      </c>
    </row>
    <row r="12" spans="1:15" ht="12">
      <c r="A12" s="62">
        <f>'WIC Meet'!A57</f>
        <v>2</v>
      </c>
      <c r="B12" s="69"/>
      <c r="I12">
        <f>C10</f>
        <v>0</v>
      </c>
      <c r="J12">
        <f aca="true" t="shared" si="1" ref="J12:K14">A10</f>
        <v>1</v>
      </c>
      <c r="K12">
        <f t="shared" si="1"/>
        <v>0</v>
      </c>
      <c r="M12">
        <f>C34</f>
        <v>0</v>
      </c>
      <c r="N12">
        <f>A34</f>
        <v>5</v>
      </c>
      <c r="O12">
        <f>B34</f>
        <v>0</v>
      </c>
    </row>
    <row r="13" spans="1:11" ht="12">
      <c r="A13" s="62">
        <f>'WIC Meet'!A81</f>
        <v>2</v>
      </c>
      <c r="B13" s="69"/>
      <c r="I13">
        <f>C11</f>
        <v>0</v>
      </c>
      <c r="J13">
        <f t="shared" si="1"/>
        <v>2</v>
      </c>
      <c r="K13">
        <f t="shared" si="1"/>
        <v>0</v>
      </c>
    </row>
    <row r="14" spans="1:11" ht="12">
      <c r="A14" s="62">
        <f>'WIC Meet'!A65</f>
        <v>2</v>
      </c>
      <c r="B14" s="69"/>
      <c r="I14">
        <f>C12</f>
        <v>0</v>
      </c>
      <c r="J14">
        <f t="shared" si="1"/>
        <v>2</v>
      </c>
      <c r="K14">
        <f t="shared" si="1"/>
        <v>0</v>
      </c>
    </row>
    <row r="15" spans="1:15" ht="12">
      <c r="A15" s="62">
        <f>'WIC Meet'!A33</f>
        <v>2</v>
      </c>
      <c r="B15" s="69"/>
      <c r="M15" s="99" t="s">
        <v>89</v>
      </c>
      <c r="N15" s="99"/>
      <c r="O15" s="99"/>
    </row>
    <row r="16" spans="1:15" ht="12">
      <c r="A16" s="62">
        <f>'WIC Meet'!A89</f>
        <v>2</v>
      </c>
      <c r="B16" s="69"/>
      <c r="M16">
        <f>C33</f>
        <v>0</v>
      </c>
      <c r="N16">
        <f>A33</f>
        <v>5</v>
      </c>
      <c r="O16">
        <f>B33</f>
        <v>0</v>
      </c>
    </row>
    <row r="17" spans="1:15" ht="12">
      <c r="A17" s="62">
        <f>'WIC Meet'!A73</f>
        <v>2</v>
      </c>
      <c r="B17" s="69"/>
      <c r="I17" s="99" t="s">
        <v>83</v>
      </c>
      <c r="J17" s="99"/>
      <c r="K17" s="99"/>
      <c r="M17">
        <f>C35</f>
        <v>0</v>
      </c>
      <c r="N17">
        <f>A35</f>
        <v>6</v>
      </c>
      <c r="O17">
        <f>B35</f>
        <v>0</v>
      </c>
    </row>
    <row r="18" spans="1:15" ht="12">
      <c r="A18" s="62">
        <f>'WIC Meet'!A82</f>
        <v>3</v>
      </c>
      <c r="B18" s="69"/>
      <c r="I18">
        <f>C13</f>
        <v>0</v>
      </c>
      <c r="J18">
        <f aca="true" t="shared" si="2" ref="J18:K21">A13</f>
        <v>2</v>
      </c>
      <c r="K18">
        <f t="shared" si="2"/>
        <v>0</v>
      </c>
      <c r="M18">
        <f>C36</f>
        <v>0</v>
      </c>
      <c r="N18">
        <f>A36</f>
        <v>6</v>
      </c>
      <c r="O18">
        <f>B36</f>
        <v>0</v>
      </c>
    </row>
    <row r="19" spans="1:11" ht="12">
      <c r="A19" s="62">
        <f>'WIC Meet'!A34</f>
        <v>3</v>
      </c>
      <c r="B19" s="69"/>
      <c r="I19">
        <f>C14</f>
        <v>0</v>
      </c>
      <c r="J19">
        <f t="shared" si="2"/>
        <v>2</v>
      </c>
      <c r="K19">
        <f t="shared" si="2"/>
        <v>0</v>
      </c>
    </row>
    <row r="20" spans="1:11" ht="12">
      <c r="A20" s="62">
        <f>'WIC Meet'!A26</f>
        <v>3</v>
      </c>
      <c r="B20" s="69"/>
      <c r="I20">
        <f>C15</f>
        <v>0</v>
      </c>
      <c r="J20">
        <f t="shared" si="2"/>
        <v>2</v>
      </c>
      <c r="K20">
        <f t="shared" si="2"/>
        <v>0</v>
      </c>
    </row>
    <row r="21" spans="1:11" ht="12">
      <c r="A21" s="62">
        <f>'WIC Meet'!A90</f>
        <v>3</v>
      </c>
      <c r="B21" s="69"/>
      <c r="I21">
        <f>C16</f>
        <v>0</v>
      </c>
      <c r="J21">
        <f t="shared" si="2"/>
        <v>2</v>
      </c>
      <c r="K21">
        <f t="shared" si="2"/>
        <v>0</v>
      </c>
    </row>
    <row r="22" spans="1:2" ht="12">
      <c r="A22" s="62">
        <f>'WIC Meet'!A66</f>
        <v>3</v>
      </c>
      <c r="B22" s="69"/>
    </row>
    <row r="23" spans="1:2" ht="12">
      <c r="A23" s="62">
        <f>'WIC Meet'!A74</f>
        <v>3</v>
      </c>
      <c r="B23" s="69"/>
    </row>
    <row r="24" spans="1:11" ht="12">
      <c r="A24" s="62">
        <f>'WIC Meet'!A35</f>
        <v>4</v>
      </c>
      <c r="B24" s="69"/>
      <c r="I24" s="99" t="s">
        <v>84</v>
      </c>
      <c r="J24" s="99"/>
      <c r="K24" s="99"/>
    </row>
    <row r="25" spans="1:11" ht="12">
      <c r="A25" s="62">
        <f>'WIC Meet'!A91</f>
        <v>4</v>
      </c>
      <c r="B25" s="69"/>
      <c r="I25">
        <f>C17</f>
        <v>0</v>
      </c>
      <c r="J25">
        <f aca="true" t="shared" si="3" ref="J25:K28">A17</f>
        <v>2</v>
      </c>
      <c r="K25">
        <f t="shared" si="3"/>
        <v>0</v>
      </c>
    </row>
    <row r="26" spans="1:11" ht="12">
      <c r="A26" s="62">
        <f>'WIC Meet'!A75</f>
        <v>4</v>
      </c>
      <c r="B26" s="69"/>
      <c r="I26">
        <f>C18</f>
        <v>0</v>
      </c>
      <c r="J26">
        <f t="shared" si="3"/>
        <v>3</v>
      </c>
      <c r="K26">
        <f t="shared" si="3"/>
        <v>0</v>
      </c>
    </row>
    <row r="27" spans="1:11" ht="12">
      <c r="A27" s="62">
        <f>'WIC Meet'!A67</f>
        <v>4</v>
      </c>
      <c r="B27" s="69"/>
      <c r="I27">
        <f>C19</f>
        <v>0</v>
      </c>
      <c r="J27">
        <f t="shared" si="3"/>
        <v>3</v>
      </c>
      <c r="K27">
        <f t="shared" si="3"/>
        <v>0</v>
      </c>
    </row>
    <row r="28" spans="1:11" ht="12">
      <c r="A28" s="62">
        <f>'WIC Meet'!A27</f>
        <v>4</v>
      </c>
      <c r="B28" s="69"/>
      <c r="I28">
        <f>C20</f>
        <v>0</v>
      </c>
      <c r="J28">
        <f t="shared" si="3"/>
        <v>3</v>
      </c>
      <c r="K28">
        <f t="shared" si="3"/>
        <v>0</v>
      </c>
    </row>
    <row r="29" spans="1:2" ht="12">
      <c r="A29" s="62">
        <f>'WIC Meet'!A83</f>
        <v>4</v>
      </c>
      <c r="B29" s="69"/>
    </row>
    <row r="30" spans="1:2" ht="12">
      <c r="A30" s="62">
        <f>'WIC Meet'!A92</f>
        <v>5</v>
      </c>
      <c r="B30" s="69"/>
    </row>
    <row r="31" spans="1:11" ht="12">
      <c r="A31" s="62">
        <f>'WIC Meet'!A28</f>
        <v>5</v>
      </c>
      <c r="B31" s="69"/>
      <c r="I31" s="99" t="s">
        <v>85</v>
      </c>
      <c r="J31" s="99"/>
      <c r="K31" s="99"/>
    </row>
    <row r="32" spans="1:11" ht="12">
      <c r="A32" s="62">
        <f>'WIC Meet'!A68</f>
        <v>5</v>
      </c>
      <c r="B32" s="69"/>
      <c r="I32">
        <f>C21</f>
        <v>0</v>
      </c>
      <c r="J32">
        <f aca="true" t="shared" si="4" ref="J32:K34">A21</f>
        <v>3</v>
      </c>
      <c r="K32">
        <f t="shared" si="4"/>
        <v>0</v>
      </c>
    </row>
    <row r="33" spans="1:11" ht="12">
      <c r="A33" s="62">
        <f>'WIC Meet'!A84</f>
        <v>5</v>
      </c>
      <c r="B33" s="69"/>
      <c r="I33">
        <f>C22</f>
        <v>0</v>
      </c>
      <c r="J33">
        <f t="shared" si="4"/>
        <v>3</v>
      </c>
      <c r="K33">
        <f t="shared" si="4"/>
        <v>0</v>
      </c>
    </row>
    <row r="34" spans="1:11" ht="12">
      <c r="A34" s="62">
        <f>'WIC Meet'!A36</f>
        <v>5</v>
      </c>
      <c r="B34" s="69"/>
      <c r="I34">
        <f>C23</f>
        <v>0</v>
      </c>
      <c r="J34">
        <f t="shared" si="4"/>
        <v>3</v>
      </c>
      <c r="K34">
        <f t="shared" si="4"/>
        <v>0</v>
      </c>
    </row>
    <row r="35" spans="1:11" ht="12">
      <c r="A35" s="62">
        <f>'WIC Meet'!A93</f>
        <v>6</v>
      </c>
      <c r="B35" s="69"/>
      <c r="I35">
        <f>C24</f>
        <v>0</v>
      </c>
      <c r="J35">
        <f>A24</f>
        <v>4</v>
      </c>
      <c r="K35">
        <f>B24</f>
        <v>0</v>
      </c>
    </row>
    <row r="36" spans="1:2" ht="12">
      <c r="A36" s="62">
        <f>'WIC Meet'!A37</f>
        <v>6</v>
      </c>
      <c r="B36" s="69"/>
    </row>
    <row r="37" spans="2:11" ht="12">
      <c r="B37" s="62" t="s">
        <v>53</v>
      </c>
      <c r="I37" s="99" t="s">
        <v>86</v>
      </c>
      <c r="J37" s="99"/>
      <c r="K37" s="99"/>
    </row>
    <row r="38" spans="2:11" ht="12">
      <c r="B38" s="62" t="s">
        <v>53</v>
      </c>
      <c r="I38">
        <f>C27</f>
        <v>0</v>
      </c>
      <c r="J38">
        <f>A27</f>
        <v>4</v>
      </c>
      <c r="K38">
        <f>B27</f>
        <v>0</v>
      </c>
    </row>
    <row r="39" spans="2:11" ht="12">
      <c r="B39" s="62" t="s">
        <v>53</v>
      </c>
      <c r="I39">
        <f>C25</f>
        <v>0</v>
      </c>
      <c r="J39">
        <f>A25</f>
        <v>4</v>
      </c>
      <c r="K39">
        <f>B25</f>
        <v>0</v>
      </c>
    </row>
    <row r="40" spans="2:11" ht="12">
      <c r="B40" s="62" t="s">
        <v>53</v>
      </c>
      <c r="I40">
        <f>C26</f>
        <v>0</v>
      </c>
      <c r="J40">
        <f>A26</f>
        <v>4</v>
      </c>
      <c r="K40">
        <f>B26</f>
        <v>0</v>
      </c>
    </row>
    <row r="41" ht="12">
      <c r="B41" s="62" t="s">
        <v>53</v>
      </c>
    </row>
    <row r="42" ht="12">
      <c r="B42" s="62" t="s">
        <v>53</v>
      </c>
    </row>
    <row r="43" ht="12">
      <c r="B43" s="62" t="s">
        <v>53</v>
      </c>
    </row>
    <row r="44" ht="12">
      <c r="B44" s="62" t="s">
        <v>53</v>
      </c>
    </row>
    <row r="45" ht="12">
      <c r="B45" s="62" t="s">
        <v>53</v>
      </c>
    </row>
    <row r="46" ht="12">
      <c r="B46" s="62" t="s">
        <v>53</v>
      </c>
    </row>
    <row r="47" ht="12">
      <c r="B47" s="62" t="s">
        <v>53</v>
      </c>
    </row>
    <row r="48" ht="12">
      <c r="B48" s="62" t="s">
        <v>53</v>
      </c>
    </row>
  </sheetData>
  <sheetProtection/>
  <mergeCells count="9">
    <mergeCell ref="I37:K37"/>
    <mergeCell ref="I2:K2"/>
    <mergeCell ref="I10:K10"/>
    <mergeCell ref="I17:K17"/>
    <mergeCell ref="I24:K24"/>
    <mergeCell ref="M2:O2"/>
    <mergeCell ref="M15:O15"/>
    <mergeCell ref="M9:O9"/>
    <mergeCell ref="I31:K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Jamie</cp:lastModifiedBy>
  <cp:lastPrinted>2014-05-07T16:55:31Z</cp:lastPrinted>
  <dcterms:created xsi:type="dcterms:W3CDTF">2001-05-05T16:12:41Z</dcterms:created>
  <dcterms:modified xsi:type="dcterms:W3CDTF">2017-05-03T20:15:32Z</dcterms:modified>
  <cp:category/>
  <cp:version/>
  <cp:contentType/>
  <cp:contentStatus/>
</cp:coreProperties>
</file>