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4709"/>
  <workbookPr codeName="ThisWorkbook" autoCompressPictures="0"/>
  <bookViews>
    <workbookView xWindow="0" yWindow="0" windowWidth="25600" windowHeight="14560"/>
  </bookViews>
  <sheets>
    <sheet name="Dual Meet" sheetId="9" r:id="rId1"/>
    <sheet name="Individuals" sheetId="10" r:id="rId2"/>
  </sheets>
  <definedNames>
    <definedName name="_xlnm.Print_Area" localSheetId="0">'Dual Meet'!$A$1:$M$50</definedName>
    <definedName name="_xlnm.Print_Titles" localSheetId="0">'Dual Meet'!$1:$3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3" i="9" l="1"/>
  <c r="D31" i="10"/>
  <c r="K44" i="9"/>
  <c r="D32" i="10"/>
  <c r="K45" i="9"/>
  <c r="D33" i="10"/>
  <c r="K46" i="9"/>
  <c r="D34" i="10"/>
  <c r="K47" i="9"/>
  <c r="D35" i="10"/>
  <c r="K42" i="9"/>
  <c r="D30" i="10"/>
  <c r="K33" i="9"/>
  <c r="D27" i="10"/>
  <c r="K34" i="9"/>
  <c r="D26" i="10"/>
  <c r="K35" i="9"/>
  <c r="D28" i="10"/>
  <c r="K36" i="9"/>
  <c r="D25" i="10"/>
  <c r="D29" i="10"/>
  <c r="K32" i="9"/>
  <c r="D24" i="10"/>
  <c r="A40" i="9"/>
  <c r="C31" i="10"/>
  <c r="C32" i="10"/>
  <c r="C33" i="10"/>
  <c r="C34" i="10"/>
  <c r="C35" i="10"/>
  <c r="C27" i="10"/>
  <c r="C26" i="10"/>
  <c r="C28" i="10"/>
  <c r="C25" i="10"/>
  <c r="C29" i="10"/>
  <c r="C30" i="10"/>
  <c r="C24" i="10"/>
  <c r="B31" i="10"/>
  <c r="B32" i="10"/>
  <c r="B33" i="10"/>
  <c r="B34" i="10"/>
  <c r="B35" i="10"/>
  <c r="B30" i="10"/>
  <c r="B27" i="10"/>
  <c r="B26" i="10"/>
  <c r="B28" i="10"/>
  <c r="B25" i="10"/>
  <c r="B29" i="10"/>
  <c r="B24" i="10"/>
  <c r="K20" i="9"/>
  <c r="D13" i="10"/>
  <c r="K21" i="9"/>
  <c r="D15" i="10"/>
  <c r="K22" i="9"/>
  <c r="D12" i="10"/>
  <c r="K23" i="9"/>
  <c r="D16" i="10"/>
  <c r="K24" i="9"/>
  <c r="D18" i="10"/>
  <c r="K19" i="9"/>
  <c r="D11" i="10"/>
  <c r="A17" i="9"/>
  <c r="C13" i="10"/>
  <c r="C15" i="10"/>
  <c r="C12" i="10"/>
  <c r="C16" i="10"/>
  <c r="C18" i="10"/>
  <c r="C11" i="10"/>
  <c r="B13" i="10"/>
  <c r="B15" i="10"/>
  <c r="B12" i="10"/>
  <c r="B16" i="10"/>
  <c r="B18" i="10"/>
  <c r="B11" i="10"/>
  <c r="C10" i="10"/>
  <c r="C7" i="10"/>
  <c r="C9" i="10"/>
  <c r="C17" i="10"/>
  <c r="C14" i="10"/>
  <c r="C8" i="10"/>
  <c r="B10" i="10"/>
  <c r="K10" i="9"/>
  <c r="D10" i="10"/>
  <c r="B7" i="10"/>
  <c r="K11" i="9"/>
  <c r="D7" i="10"/>
  <c r="B9" i="10"/>
  <c r="K12" i="9"/>
  <c r="D9" i="10"/>
  <c r="B17" i="10"/>
  <c r="K13" i="9"/>
  <c r="D17" i="10"/>
  <c r="B14" i="10"/>
  <c r="K14" i="9"/>
  <c r="D14" i="10"/>
  <c r="K9" i="9"/>
  <c r="D8" i="10"/>
  <c r="B8" i="10"/>
  <c r="K62" i="9"/>
  <c r="A30" i="9"/>
  <c r="A7" i="9"/>
  <c r="L59" i="9"/>
  <c r="L58" i="9"/>
  <c r="L57" i="9"/>
  <c r="L56" i="9"/>
  <c r="L55" i="9"/>
  <c r="L54" i="9"/>
  <c r="L53" i="9"/>
  <c r="L52" i="9"/>
  <c r="O46" i="9"/>
  <c r="O45" i="9"/>
  <c r="O44" i="9"/>
  <c r="O30" i="9"/>
  <c r="K37" i="9"/>
  <c r="L45" i="9"/>
  <c r="M36" i="9"/>
  <c r="K49" i="9"/>
  <c r="L32" i="9"/>
  <c r="O32" i="9"/>
  <c r="P32" i="9"/>
  <c r="Q32" i="9"/>
  <c r="R32" i="9"/>
  <c r="S32" i="9"/>
  <c r="T32" i="9"/>
  <c r="U32" i="9"/>
  <c r="V32" i="9"/>
  <c r="W32" i="9"/>
  <c r="X32" i="9"/>
  <c r="L33" i="9"/>
  <c r="M33" i="9"/>
  <c r="O33" i="9"/>
  <c r="P33" i="9"/>
  <c r="Q33" i="9"/>
  <c r="R33" i="9"/>
  <c r="S33" i="9"/>
  <c r="T33" i="9"/>
  <c r="U33" i="9"/>
  <c r="V33" i="9"/>
  <c r="W33" i="9"/>
  <c r="X33" i="9"/>
  <c r="L34" i="9"/>
  <c r="M34" i="9"/>
  <c r="O34" i="9"/>
  <c r="P34" i="9"/>
  <c r="Q34" i="9"/>
  <c r="R34" i="9"/>
  <c r="S34" i="9"/>
  <c r="T34" i="9"/>
  <c r="U34" i="9"/>
  <c r="V34" i="9"/>
  <c r="W34" i="9"/>
  <c r="X34" i="9"/>
  <c r="L35" i="9"/>
  <c r="M35" i="9"/>
  <c r="O35" i="9"/>
  <c r="P35" i="9"/>
  <c r="Q35" i="9"/>
  <c r="R35" i="9"/>
  <c r="S35" i="9"/>
  <c r="T35" i="9"/>
  <c r="U35" i="9"/>
  <c r="V35" i="9"/>
  <c r="W35" i="9"/>
  <c r="X35" i="9"/>
  <c r="L36" i="9"/>
  <c r="O36" i="9"/>
  <c r="P36" i="9"/>
  <c r="Q36" i="9"/>
  <c r="R36" i="9"/>
  <c r="S36" i="9"/>
  <c r="T36" i="9"/>
  <c r="U36" i="9"/>
  <c r="V36" i="9"/>
  <c r="W36" i="9"/>
  <c r="X36" i="9"/>
  <c r="L37" i="9"/>
  <c r="M37" i="9"/>
  <c r="O37" i="9"/>
  <c r="P37" i="9"/>
  <c r="Q37" i="9"/>
  <c r="R37" i="9"/>
  <c r="S37" i="9"/>
  <c r="T37" i="9"/>
  <c r="U37" i="9"/>
  <c r="V37" i="9"/>
  <c r="W37" i="9"/>
  <c r="X37" i="9"/>
  <c r="K38" i="9"/>
  <c r="O40" i="9"/>
  <c r="O17" i="9"/>
  <c r="O9" i="9"/>
  <c r="M9" i="9"/>
  <c r="X9" i="9"/>
  <c r="W9" i="9"/>
  <c r="V9" i="9"/>
  <c r="V10" i="9"/>
  <c r="U9" i="9"/>
  <c r="U10" i="9"/>
  <c r="T9" i="9"/>
  <c r="S9" i="9"/>
  <c r="R9" i="9"/>
  <c r="Q9" i="9"/>
  <c r="P9" i="9"/>
  <c r="K15" i="9"/>
  <c r="M13" i="9"/>
  <c r="M21" i="9"/>
  <c r="M19" i="9"/>
  <c r="M20" i="9"/>
  <c r="M22" i="9"/>
  <c r="M23" i="9"/>
  <c r="M24" i="9"/>
  <c r="M25" i="9"/>
  <c r="L9" i="9"/>
  <c r="K52" i="9"/>
  <c r="K57" i="9"/>
  <c r="K58" i="9"/>
  <c r="K59" i="9"/>
  <c r="L47" i="9"/>
  <c r="O43" i="9"/>
  <c r="O20" i="9"/>
  <c r="O21" i="9"/>
  <c r="O22" i="9"/>
  <c r="O23" i="9"/>
  <c r="O24" i="9"/>
  <c r="O19" i="9"/>
  <c r="O10" i="9"/>
  <c r="O11" i="9"/>
  <c r="O12" i="9"/>
  <c r="O13" i="9"/>
  <c r="O14" i="9"/>
  <c r="M55" i="9"/>
  <c r="M56" i="9"/>
  <c r="M57" i="9"/>
  <c r="M52" i="9"/>
  <c r="M53" i="9"/>
  <c r="M54" i="9"/>
  <c r="M58" i="9"/>
  <c r="M59" i="9"/>
  <c r="M42" i="9"/>
  <c r="M43" i="9"/>
  <c r="M45" i="9"/>
  <c r="M46" i="9"/>
  <c r="M47" i="9"/>
  <c r="M11" i="9"/>
  <c r="M12" i="9"/>
  <c r="M14" i="9"/>
  <c r="L19" i="9"/>
  <c r="L23" i="9"/>
  <c r="L12" i="9"/>
  <c r="K25" i="9"/>
  <c r="X47" i="9"/>
  <c r="W47" i="9"/>
  <c r="V47" i="9"/>
  <c r="U47" i="9"/>
  <c r="T47" i="9"/>
  <c r="S47" i="9"/>
  <c r="R47" i="9"/>
  <c r="Q47" i="9"/>
  <c r="P47" i="9"/>
  <c r="X46" i="9"/>
  <c r="W46" i="9"/>
  <c r="V46" i="9"/>
  <c r="U46" i="9"/>
  <c r="T46" i="9"/>
  <c r="S46" i="9"/>
  <c r="R46" i="9"/>
  <c r="Q46" i="9"/>
  <c r="P46" i="9"/>
  <c r="X45" i="9"/>
  <c r="W45" i="9"/>
  <c r="V45" i="9"/>
  <c r="U45" i="9"/>
  <c r="T45" i="9"/>
  <c r="S45" i="9"/>
  <c r="R45" i="9"/>
  <c r="Q45" i="9"/>
  <c r="P45" i="9"/>
  <c r="X44" i="9"/>
  <c r="W44" i="9"/>
  <c r="V44" i="9"/>
  <c r="U44" i="9"/>
  <c r="T44" i="9"/>
  <c r="S44" i="9"/>
  <c r="R44" i="9"/>
  <c r="Q44" i="9"/>
  <c r="P44" i="9"/>
  <c r="X43" i="9"/>
  <c r="W43" i="9"/>
  <c r="V43" i="9"/>
  <c r="U43" i="9"/>
  <c r="T43" i="9"/>
  <c r="S43" i="9"/>
  <c r="R43" i="9"/>
  <c r="Q43" i="9"/>
  <c r="P43" i="9"/>
  <c r="X42" i="9"/>
  <c r="W42" i="9"/>
  <c r="V42" i="9"/>
  <c r="U42" i="9"/>
  <c r="T42" i="9"/>
  <c r="S42" i="9"/>
  <c r="R42" i="9"/>
  <c r="Q42" i="9"/>
  <c r="P42" i="9"/>
  <c r="O47" i="9"/>
  <c r="O42" i="9"/>
  <c r="O7" i="9"/>
  <c r="X19" i="9"/>
  <c r="X20" i="9"/>
  <c r="X21" i="9"/>
  <c r="X22" i="9"/>
  <c r="X23" i="9"/>
  <c r="X24" i="9"/>
  <c r="X10" i="9"/>
  <c r="X11" i="9"/>
  <c r="X12" i="9"/>
  <c r="X13" i="9"/>
  <c r="X14" i="9"/>
  <c r="W24" i="9"/>
  <c r="V24" i="9"/>
  <c r="U24" i="9"/>
  <c r="T24" i="9"/>
  <c r="S24" i="9"/>
  <c r="R24" i="9"/>
  <c r="Q24" i="9"/>
  <c r="P24" i="9"/>
  <c r="W23" i="9"/>
  <c r="V23" i="9"/>
  <c r="U23" i="9"/>
  <c r="T23" i="9"/>
  <c r="S23" i="9"/>
  <c r="R23" i="9"/>
  <c r="Q23" i="9"/>
  <c r="P23" i="9"/>
  <c r="W22" i="9"/>
  <c r="V22" i="9"/>
  <c r="U22" i="9"/>
  <c r="T22" i="9"/>
  <c r="S22" i="9"/>
  <c r="R22" i="9"/>
  <c r="Q22" i="9"/>
  <c r="P22" i="9"/>
  <c r="W21" i="9"/>
  <c r="V21" i="9"/>
  <c r="U21" i="9"/>
  <c r="T21" i="9"/>
  <c r="S21" i="9"/>
  <c r="R21" i="9"/>
  <c r="Q21" i="9"/>
  <c r="P21" i="9"/>
  <c r="W20" i="9"/>
  <c r="V20" i="9"/>
  <c r="U20" i="9"/>
  <c r="T20" i="9"/>
  <c r="S20" i="9"/>
  <c r="R20" i="9"/>
  <c r="Q20" i="9"/>
  <c r="P20" i="9"/>
  <c r="W19" i="9"/>
  <c r="V19" i="9"/>
  <c r="U19" i="9"/>
  <c r="T19" i="9"/>
  <c r="S19" i="9"/>
  <c r="R19" i="9"/>
  <c r="Q19" i="9"/>
  <c r="P19" i="9"/>
  <c r="P10" i="9"/>
  <c r="Q10" i="9"/>
  <c r="R10" i="9"/>
  <c r="S10" i="9"/>
  <c r="T10" i="9"/>
  <c r="W10" i="9"/>
  <c r="P11" i="9"/>
  <c r="Q11" i="9"/>
  <c r="R11" i="9"/>
  <c r="S11" i="9"/>
  <c r="T11" i="9"/>
  <c r="U11" i="9"/>
  <c r="V11" i="9"/>
  <c r="W11" i="9"/>
  <c r="P12" i="9"/>
  <c r="Q12" i="9"/>
  <c r="R12" i="9"/>
  <c r="S12" i="9"/>
  <c r="T12" i="9"/>
  <c r="U12" i="9"/>
  <c r="V12" i="9"/>
  <c r="W12" i="9"/>
  <c r="P13" i="9"/>
  <c r="Q13" i="9"/>
  <c r="R13" i="9"/>
  <c r="S13" i="9"/>
  <c r="T13" i="9"/>
  <c r="U13" i="9"/>
  <c r="V13" i="9"/>
  <c r="W13" i="9"/>
  <c r="P14" i="9"/>
  <c r="Q14" i="9"/>
  <c r="R14" i="9"/>
  <c r="S14" i="9"/>
  <c r="T14" i="9"/>
  <c r="U14" i="9"/>
  <c r="V14" i="9"/>
  <c r="W14" i="9"/>
  <c r="L44" i="9"/>
  <c r="M26" i="9"/>
  <c r="K39" i="9"/>
  <c r="L49" i="9"/>
  <c r="L46" i="9"/>
  <c r="K48" i="9"/>
  <c r="L14" i="9"/>
  <c r="L10" i="9"/>
  <c r="L21" i="9"/>
  <c r="L39" i="9"/>
  <c r="L42" i="9"/>
  <c r="L43" i="9"/>
  <c r="K26" i="9"/>
  <c r="L13" i="9"/>
  <c r="L24" i="9"/>
  <c r="L20" i="9"/>
  <c r="M10" i="9"/>
  <c r="M16" i="9"/>
  <c r="M32" i="9"/>
  <c r="K16" i="9"/>
  <c r="L16" i="9"/>
  <c r="L11" i="9"/>
  <c r="L22" i="9"/>
  <c r="M44" i="9"/>
  <c r="M48" i="9"/>
  <c r="L26" i="9"/>
  <c r="M15" i="9"/>
  <c r="M49" i="9"/>
  <c r="M38" i="9"/>
  <c r="M39" i="9"/>
</calcChain>
</file>

<file path=xl/sharedStrings.xml><?xml version="1.0" encoding="utf-8"?>
<sst xmlns="http://schemas.openxmlformats.org/spreadsheetml/2006/main" count="86" uniqueCount="53">
  <si>
    <t>HOLE RANKINGS FOR TIE-BREAKER</t>
  </si>
  <si>
    <t>TEAM GROSS</t>
  </si>
  <si>
    <t>TEAM NET</t>
  </si>
  <si>
    <t>TOTAL</t>
  </si>
  <si>
    <t>PLACE</t>
  </si>
  <si>
    <t>+ / -</t>
  </si>
  <si>
    <t>COURSE PAR</t>
  </si>
  <si>
    <t>TEAMS ENTERED</t>
  </si>
  <si>
    <t>DATE:</t>
  </si>
  <si>
    <t>WEATHER:</t>
  </si>
  <si>
    <t>SITE:</t>
  </si>
  <si>
    <t>RUNNER-UP</t>
  </si>
  <si>
    <t>BOYS MEDALIST:</t>
  </si>
  <si>
    <t>RUNNER UP</t>
  </si>
  <si>
    <t>JV Boys</t>
  </si>
  <si>
    <t>Extra</t>
  </si>
  <si>
    <t>Varsity Boys</t>
  </si>
  <si>
    <t>Treynor</t>
  </si>
  <si>
    <t>Nathan Hill</t>
  </si>
  <si>
    <t>Grant Mantell</t>
  </si>
  <si>
    <t>Jamison Keysor</t>
  </si>
  <si>
    <t>Kendrick Umphreys</t>
  </si>
  <si>
    <t>Nolan Boese</t>
  </si>
  <si>
    <t>Kyle Wesley</t>
  </si>
  <si>
    <t>RATING</t>
  </si>
  <si>
    <t>JV MEDALIST:</t>
  </si>
  <si>
    <t>Treynor Recreation Area</t>
  </si>
  <si>
    <t>Jason Cox</t>
  </si>
  <si>
    <t>Placeholder</t>
  </si>
  <si>
    <t>PAR</t>
  </si>
  <si>
    <t>Jayden Anderson</t>
  </si>
  <si>
    <t>Jason Hiebner</t>
  </si>
  <si>
    <t>Dillon Faubel</t>
  </si>
  <si>
    <t>Par scores entered at bottom for Red numbers</t>
  </si>
  <si>
    <t>Player</t>
  </si>
  <si>
    <t>Score</t>
  </si>
  <si>
    <t>School</t>
  </si>
  <si>
    <t>Treynor Recreational Area</t>
  </si>
  <si>
    <t>JV</t>
  </si>
  <si>
    <t>Griswold</t>
  </si>
  <si>
    <t>James Reynolds</t>
  </si>
  <si>
    <t>Jake Reynolds</t>
  </si>
  <si>
    <t>Jacob Lewis</t>
  </si>
  <si>
    <t>Jacob Dickinson</t>
  </si>
  <si>
    <t>Sam Dankert</t>
  </si>
  <si>
    <t>Cory Steinbeck</t>
  </si>
  <si>
    <t>Zach Dickerson</t>
  </si>
  <si>
    <t>Place Holder</t>
  </si>
  <si>
    <t>Brandon Berg</t>
  </si>
  <si>
    <t>Brock Wallace</t>
  </si>
  <si>
    <t>Devin Witt</t>
  </si>
  <si>
    <t>Trey Huerta</t>
  </si>
  <si>
    <t>57*, Cloudy, Wind: W 7 mph, Very wet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</si>
</sst>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General;General;"/>
    <numFmt numFmtId="165" formatCode="\+#,##0_);[Red]\-#,##0;"/>
    <numFmt numFmtId="166" formatCode="mmmm\ d\,\ yyyy"/>
    <numFmt numFmtId="167" formatCode="[$-409]mmmm\ d\,\ yyyy;@"/>
  </numFmts>
  <fonts count="18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7"/>
      <name val="Arial"/>
      <family val="2"/>
    </font>
    <font>
      <sz val="12"/>
      <name val="Arial"/>
      <family val="2"/>
    </font>
    <font>
      <sz val="10"/>
      <name val="Arial"/>
    </font>
    <font>
      <sz val="8"/>
      <color indexed="12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2"/>
      <name val="Arial"/>
      <family val="2"/>
    </font>
    <font>
      <sz val="10"/>
      <color indexed="12"/>
      <name val="Arial"/>
    </font>
    <font>
      <sz val="10"/>
      <color indexed="8"/>
      <name val="Arial"/>
      <family val="2"/>
    </font>
    <font>
      <sz val="10"/>
      <color indexed="10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ck">
        <color auto="1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2"/>
      </right>
      <top style="thick">
        <color auto="1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78">
    <xf numFmtId="0" fontId="0" fillId="0" borderId="0" xfId="0"/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7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0" fillId="0" borderId="0" xfId="0" applyNumberFormat="1" applyBorder="1"/>
    <xf numFmtId="0" fontId="0" fillId="0" borderId="0" xfId="0" quotePrefix="1" applyNumberForma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vertical="center"/>
    </xf>
    <xf numFmtId="0" fontId="10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9" fillId="0" borderId="1" xfId="0" applyNumberFormat="1" applyFon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9" fillId="0" borderId="2" xfId="0" applyNumberFormat="1" applyFont="1" applyBorder="1" applyAlignment="1">
      <alignment horizontal="right" vertical="center"/>
    </xf>
    <xf numFmtId="0" fontId="10" fillId="0" borderId="3" xfId="0" applyNumberFormat="1" applyFont="1" applyBorder="1" applyAlignment="1">
      <alignment horizontal="center" vertical="center"/>
    </xf>
    <xf numFmtId="0" fontId="10" fillId="0" borderId="3" xfId="0" quotePrefix="1" applyNumberFormat="1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9" fillId="0" borderId="5" xfId="0" applyNumberFormat="1" applyFont="1" applyBorder="1" applyAlignment="1">
      <alignment horizontal="right" vertical="center"/>
    </xf>
    <xf numFmtId="165" fontId="0" fillId="0" borderId="6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10" fillId="0" borderId="5" xfId="0" applyNumberFormat="1" applyFont="1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>
      <alignment horizontal="center" vertical="center"/>
    </xf>
    <xf numFmtId="0" fontId="13" fillId="0" borderId="10" xfId="0" applyNumberFormat="1" applyFont="1" applyBorder="1" applyAlignment="1" applyProtection="1">
      <alignment vertical="center"/>
      <protection locked="0"/>
    </xf>
    <xf numFmtId="0" fontId="0" fillId="0" borderId="10" xfId="0" applyNumberFormat="1" applyBorder="1"/>
    <xf numFmtId="0" fontId="0" fillId="0" borderId="11" xfId="0" applyNumberFormat="1" applyBorder="1" applyAlignment="1">
      <alignment horizontal="center" vertical="center"/>
    </xf>
    <xf numFmtId="0" fontId="12" fillId="0" borderId="10" xfId="0" applyNumberFormat="1" applyFont="1" applyBorder="1" applyAlignment="1">
      <alignment vertical="center"/>
    </xf>
    <xf numFmtId="0" fontId="12" fillId="0" borderId="10" xfId="0" applyNumberFormat="1" applyFont="1" applyBorder="1" applyAlignment="1" applyProtection="1">
      <alignment vertical="center"/>
      <protection locked="0"/>
    </xf>
    <xf numFmtId="0" fontId="14" fillId="0" borderId="0" xfId="0" applyNumberFormat="1" applyFont="1" applyBorder="1" applyAlignment="1" applyProtection="1">
      <alignment horizontal="left" vertical="center"/>
      <protection locked="0"/>
    </xf>
    <xf numFmtId="0" fontId="0" fillId="0" borderId="10" xfId="0" applyNumberFormat="1" applyFont="1" applyBorder="1" applyAlignment="1" applyProtection="1">
      <alignment vertical="center"/>
      <protection locked="0"/>
    </xf>
    <xf numFmtId="0" fontId="0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2" xfId="0" applyNumberForma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2" xfId="0" applyNumberFormat="1" applyFont="1" applyBorder="1" applyAlignment="1">
      <alignment vertical="center"/>
    </xf>
    <xf numFmtId="0" fontId="0" fillId="0" borderId="13" xfId="0" applyNumberFormat="1" applyBorder="1" applyAlignment="1">
      <alignment vertical="center"/>
    </xf>
    <xf numFmtId="0" fontId="10" fillId="0" borderId="13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1" fontId="0" fillId="0" borderId="10" xfId="0" applyNumberForma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" fillId="0" borderId="0" xfId="0" applyFont="1"/>
    <xf numFmtId="0" fontId="5" fillId="0" borderId="0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 applyProtection="1">
      <alignment vertical="center"/>
      <protection locked="0"/>
    </xf>
    <xf numFmtId="0" fontId="11" fillId="0" borderId="0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5" fillId="0" borderId="12" xfId="0" applyNumberFormat="1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7" fontId="1" fillId="0" borderId="16" xfId="0" applyNumberFormat="1" applyFont="1" applyBorder="1" applyAlignment="1">
      <alignment horizontal="center" vertical="center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1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X62"/>
  <sheetViews>
    <sheetView tabSelected="1" topLeftCell="A6" workbookViewId="0">
      <selection activeCell="B29" sqref="B29"/>
    </sheetView>
  </sheetViews>
  <sheetFormatPr baseColWidth="10" defaultColWidth="9.1640625" defaultRowHeight="12" x14ac:dyDescent="0"/>
  <cols>
    <col min="1" max="1" width="17.6640625" style="10" customWidth="1"/>
    <col min="2" max="10" width="5.6640625" style="10" customWidth="1"/>
    <col min="11" max="11" width="8.5" style="10" bestFit="1" customWidth="1"/>
    <col min="12" max="12" width="8.5" style="10" customWidth="1"/>
    <col min="13" max="13" width="5.6640625" style="10" customWidth="1"/>
    <col min="14" max="14" width="8.5" style="10" customWidth="1"/>
    <col min="15" max="15" width="20.6640625" style="10" customWidth="1"/>
    <col min="16" max="24" width="5.6640625" style="10" customWidth="1"/>
    <col min="25" max="16384" width="9.1640625" style="10"/>
  </cols>
  <sheetData>
    <row r="1" spans="1:24" ht="18" customHeight="1">
      <c r="A1" s="7" t="s">
        <v>7</v>
      </c>
      <c r="B1" s="3"/>
      <c r="C1" s="3"/>
      <c r="D1" s="2" t="s">
        <v>10</v>
      </c>
      <c r="E1" s="71" t="s">
        <v>26</v>
      </c>
      <c r="F1" s="72"/>
      <c r="G1" s="72"/>
      <c r="H1" s="72"/>
      <c r="I1" s="72"/>
      <c r="J1" s="72"/>
      <c r="K1" s="3"/>
      <c r="L1" s="2" t="s">
        <v>6</v>
      </c>
      <c r="M1" s="32">
        <v>36</v>
      </c>
      <c r="N1" s="8"/>
      <c r="O1" s="8" t="s">
        <v>33</v>
      </c>
      <c r="P1" s="8"/>
      <c r="Q1" s="9"/>
      <c r="R1" s="9"/>
      <c r="S1" s="9"/>
      <c r="T1" s="9"/>
      <c r="U1" s="9"/>
      <c r="V1" s="9"/>
      <c r="W1" s="9"/>
      <c r="X1" s="9"/>
    </row>
    <row r="2" spans="1:24" ht="18" customHeight="1">
      <c r="A2" s="50" t="s">
        <v>17</v>
      </c>
      <c r="B2" s="3"/>
      <c r="C2" s="3"/>
      <c r="D2" s="2" t="s">
        <v>8</v>
      </c>
      <c r="E2" s="73">
        <v>42478</v>
      </c>
      <c r="F2" s="73"/>
      <c r="G2" s="73"/>
      <c r="H2" s="73"/>
      <c r="I2" s="73"/>
      <c r="J2" s="73"/>
      <c r="K2" s="3"/>
      <c r="L2" s="3"/>
      <c r="M2" s="3"/>
      <c r="N2" s="8"/>
      <c r="O2" s="8"/>
      <c r="P2" s="11"/>
      <c r="Q2" s="11"/>
      <c r="R2" s="8"/>
      <c r="S2" s="8"/>
      <c r="T2" s="8"/>
      <c r="U2" s="8"/>
      <c r="V2" s="8"/>
      <c r="W2" s="8"/>
      <c r="X2" s="8"/>
    </row>
    <row r="3" spans="1:24" ht="18" customHeight="1">
      <c r="A3" s="10" t="s">
        <v>39</v>
      </c>
      <c r="B3" s="3"/>
      <c r="C3" s="1"/>
      <c r="D3" s="2" t="s">
        <v>9</v>
      </c>
      <c r="E3" s="57" t="s">
        <v>52</v>
      </c>
      <c r="F3" s="55"/>
      <c r="G3" s="55"/>
      <c r="H3" s="55"/>
      <c r="I3" s="55"/>
      <c r="J3" s="55"/>
      <c r="K3" s="3"/>
      <c r="L3" s="52" t="s">
        <v>24</v>
      </c>
      <c r="M3" s="68">
        <v>33.700000000000003</v>
      </c>
      <c r="N3" s="8"/>
      <c r="O3" s="8"/>
      <c r="P3" s="8"/>
      <c r="Q3" s="9"/>
      <c r="R3" s="9"/>
      <c r="S3" s="9"/>
      <c r="T3" s="9"/>
      <c r="U3" s="9"/>
      <c r="V3" s="9"/>
      <c r="W3" s="9"/>
      <c r="X3" s="9"/>
    </row>
    <row r="4" spans="1:24" ht="18" customHeight="1">
      <c r="A4" s="12"/>
      <c r="B4" s="12"/>
      <c r="C4" s="12"/>
      <c r="D4" s="53"/>
      <c r="E4" s="54"/>
      <c r="F4" s="54"/>
      <c r="G4" s="54"/>
      <c r="H4" s="54"/>
      <c r="I4" s="54"/>
      <c r="J4" s="12"/>
      <c r="K4" s="12"/>
      <c r="L4" s="12"/>
      <c r="M4" s="12"/>
      <c r="N4" s="8"/>
      <c r="O4" s="8"/>
    </row>
    <row r="5" spans="1:24" ht="18" customHeight="1">
      <c r="A5" s="13" t="s">
        <v>12</v>
      </c>
      <c r="B5" s="69" t="s">
        <v>41</v>
      </c>
      <c r="C5" s="72"/>
      <c r="D5" s="72"/>
      <c r="E5" s="72"/>
      <c r="F5" s="72"/>
      <c r="G5" s="12"/>
      <c r="H5" s="13" t="s">
        <v>11</v>
      </c>
      <c r="I5" s="69" t="s">
        <v>40</v>
      </c>
      <c r="J5" s="72"/>
      <c r="K5" s="72"/>
      <c r="L5" s="72"/>
      <c r="M5" s="72"/>
      <c r="N5" s="8"/>
      <c r="O5" s="8"/>
      <c r="P5" s="70" t="s">
        <v>0</v>
      </c>
      <c r="Q5" s="70"/>
      <c r="R5" s="70"/>
      <c r="S5" s="70"/>
      <c r="T5" s="70"/>
      <c r="U5" s="70"/>
      <c r="V5" s="70"/>
      <c r="W5" s="70"/>
      <c r="X5" s="70"/>
    </row>
    <row r="6" spans="1:2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>
      <c r="A7" s="14" t="str">
        <f>A2</f>
        <v>Treynor</v>
      </c>
      <c r="B7" s="8" t="s">
        <v>16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4" t="str">
        <f>+A7</f>
        <v>Treynor</v>
      </c>
      <c r="P7" s="8" t="s">
        <v>16</v>
      </c>
      <c r="Q7" s="8"/>
      <c r="R7" s="8"/>
      <c r="S7" s="8"/>
      <c r="T7" s="8"/>
      <c r="U7" s="8"/>
      <c r="V7" s="8"/>
      <c r="W7" s="8"/>
      <c r="X7" s="8"/>
    </row>
    <row r="8" spans="1:24" ht="13" thickBot="1">
      <c r="A8" s="41"/>
      <c r="B8" s="42">
        <v>1</v>
      </c>
      <c r="C8" s="42">
        <v>2</v>
      </c>
      <c r="D8" s="42">
        <v>3</v>
      </c>
      <c r="E8" s="42">
        <v>4</v>
      </c>
      <c r="F8" s="42">
        <v>5</v>
      </c>
      <c r="G8" s="42">
        <v>6</v>
      </c>
      <c r="H8" s="42">
        <v>7</v>
      </c>
      <c r="I8" s="42">
        <v>8</v>
      </c>
      <c r="J8" s="42">
        <v>9</v>
      </c>
      <c r="K8" s="42" t="s">
        <v>3</v>
      </c>
      <c r="L8" s="29" t="s">
        <v>4</v>
      </c>
      <c r="M8" s="30" t="s">
        <v>5</v>
      </c>
      <c r="N8" s="15"/>
      <c r="O8" s="17"/>
      <c r="P8" s="18">
        <v>1</v>
      </c>
      <c r="Q8" s="18">
        <v>2</v>
      </c>
      <c r="R8" s="18">
        <v>3</v>
      </c>
      <c r="S8" s="18">
        <v>4</v>
      </c>
      <c r="T8" s="18">
        <v>5</v>
      </c>
      <c r="U8" s="18">
        <v>6</v>
      </c>
      <c r="V8" s="18">
        <v>7</v>
      </c>
      <c r="W8" s="18">
        <v>8</v>
      </c>
      <c r="X8" s="18">
        <v>9</v>
      </c>
    </row>
    <row r="9" spans="1:24" ht="13" thickTop="1">
      <c r="A9" s="51" t="s">
        <v>18</v>
      </c>
      <c r="B9" s="62">
        <v>5</v>
      </c>
      <c r="C9" s="62">
        <v>4</v>
      </c>
      <c r="D9" s="62">
        <v>3</v>
      </c>
      <c r="E9" s="62">
        <v>4</v>
      </c>
      <c r="F9" s="62">
        <v>5</v>
      </c>
      <c r="G9" s="62">
        <v>4</v>
      </c>
      <c r="H9" s="62">
        <v>4</v>
      </c>
      <c r="I9" s="62">
        <v>5</v>
      </c>
      <c r="J9" s="62">
        <v>4</v>
      </c>
      <c r="K9" s="44">
        <f t="shared" ref="K9:K14" si="0">SUM(B9:J9)</f>
        <v>38</v>
      </c>
      <c r="L9" s="38">
        <f>RANK(K9,($K$9:$K$14,$K$19:$K$24),1)</f>
        <v>3</v>
      </c>
      <c r="M9" s="27">
        <f t="shared" ref="M9:M14" si="1">+K9-$M$1</f>
        <v>2</v>
      </c>
      <c r="N9" s="5"/>
      <c r="O9" s="23" t="str">
        <f t="shared" ref="O9:O14" si="2">+A9</f>
        <v>Nathan Hill</v>
      </c>
      <c r="P9" s="19">
        <f>RANK(B9,(B$9:B$14,B$19:B$24),1)</f>
        <v>3</v>
      </c>
      <c r="Q9" s="19">
        <f>RANK(C9,(C$9:C$14,C$19:C$24),1)</f>
        <v>3</v>
      </c>
      <c r="R9" s="19">
        <f>RANK(D9,(D$9:D$14,D$19:D$24),1)</f>
        <v>1</v>
      </c>
      <c r="S9" s="19">
        <f>RANK(E9,(E$9:E$14,E$19:E$24),1)</f>
        <v>3</v>
      </c>
      <c r="T9" s="19">
        <f>RANK(F9,(F$9:F$14,F$19:F$24),1)</f>
        <v>2</v>
      </c>
      <c r="U9" s="19">
        <f>RANK(G9,(G$9:G$14,G$19:G$24),1)</f>
        <v>2</v>
      </c>
      <c r="V9" s="19">
        <f>RANK(H9,(H$9:H$14,H$19:H$24),1)</f>
        <v>3</v>
      </c>
      <c r="W9" s="19">
        <f>RANK(I9,(I$9:I$14,I$19:I$24),1)</f>
        <v>4</v>
      </c>
      <c r="X9" s="19">
        <f>RANK(J9,(J$9:J$14,J$19:J$24),1)</f>
        <v>1</v>
      </c>
    </row>
    <row r="10" spans="1:24">
      <c r="A10" s="51" t="s">
        <v>20</v>
      </c>
      <c r="B10" s="62">
        <v>7</v>
      </c>
      <c r="C10" s="62">
        <v>3</v>
      </c>
      <c r="D10" s="62">
        <v>6</v>
      </c>
      <c r="E10" s="62">
        <v>6</v>
      </c>
      <c r="F10" s="62">
        <v>6</v>
      </c>
      <c r="G10" s="62">
        <v>4</v>
      </c>
      <c r="H10" s="62">
        <v>4</v>
      </c>
      <c r="I10" s="62">
        <v>6</v>
      </c>
      <c r="J10" s="62">
        <v>5</v>
      </c>
      <c r="K10" s="44">
        <f t="shared" si="0"/>
        <v>47</v>
      </c>
      <c r="L10" s="39">
        <f>RANK(K10,($K$9:$K$14,$K$19:$K$24),1)</f>
        <v>8</v>
      </c>
      <c r="M10" s="21">
        <f t="shared" si="1"/>
        <v>11</v>
      </c>
      <c r="N10" s="5"/>
      <c r="O10" s="23" t="str">
        <f t="shared" si="2"/>
        <v>Jamison Keysor</v>
      </c>
      <c r="P10" s="19">
        <f>RANK(B10,(B$9:B$14,B$19:B$24),1)</f>
        <v>8</v>
      </c>
      <c r="Q10" s="19">
        <f>RANK(C10,(C$9:C$14,C$19:C$24),1)</f>
        <v>1</v>
      </c>
      <c r="R10" s="19">
        <f>RANK(D10,(D$9:D$14,D$19:D$24),1)</f>
        <v>7</v>
      </c>
      <c r="S10" s="19">
        <f>RANK(E10,(E$9:E$14,E$19:E$24),1)</f>
        <v>10</v>
      </c>
      <c r="T10" s="19">
        <f>RANK(F10,(F$9:F$14,F$19:F$24),1)</f>
        <v>5</v>
      </c>
      <c r="U10" s="19">
        <f>RANK(G10,(G$9:G$14,G$19:G$24),1)</f>
        <v>2</v>
      </c>
      <c r="V10" s="19">
        <f>RANK(H10,(H$9:H$14,H$19:H$24),1)</f>
        <v>3</v>
      </c>
      <c r="W10" s="19">
        <f>RANK(I10,(I$9:I$14,I$19:I$24),1)</f>
        <v>9</v>
      </c>
      <c r="X10" s="19">
        <f>RANK(J10,(J$9:J$14,J$19:J$24),1)</f>
        <v>5</v>
      </c>
    </row>
    <row r="11" spans="1:24">
      <c r="A11" s="51" t="s">
        <v>19</v>
      </c>
      <c r="B11" s="62">
        <v>5</v>
      </c>
      <c r="C11" s="62">
        <v>3</v>
      </c>
      <c r="D11" s="62">
        <v>9</v>
      </c>
      <c r="E11" s="62">
        <v>5</v>
      </c>
      <c r="F11" s="62">
        <v>6</v>
      </c>
      <c r="G11" s="62">
        <v>5</v>
      </c>
      <c r="H11" s="62">
        <v>4</v>
      </c>
      <c r="I11" s="62">
        <v>4</v>
      </c>
      <c r="J11" s="62">
        <v>4</v>
      </c>
      <c r="K11" s="44">
        <f t="shared" si="0"/>
        <v>45</v>
      </c>
      <c r="L11" s="39">
        <f>RANK(K11,($K$9:$K$14,$K$19:$K$24),1)</f>
        <v>6</v>
      </c>
      <c r="M11" s="21">
        <f t="shared" si="1"/>
        <v>9</v>
      </c>
      <c r="N11" s="5"/>
      <c r="O11" s="23" t="str">
        <f t="shared" si="2"/>
        <v>Grant Mantell</v>
      </c>
      <c r="P11" s="19">
        <f>RANK(B11,(B$9:B$14,B$19:B$24),1)</f>
        <v>3</v>
      </c>
      <c r="Q11" s="19">
        <f>RANK(C11,(C$9:C$14,C$19:C$24),1)</f>
        <v>1</v>
      </c>
      <c r="R11" s="19">
        <f>RANK(D11,(D$9:D$14,D$19:D$24),1)</f>
        <v>12</v>
      </c>
      <c r="S11" s="19">
        <f>RANK(E11,(E$9:E$14,E$19:E$24),1)</f>
        <v>7</v>
      </c>
      <c r="T11" s="19">
        <f>RANK(F11,(F$9:F$14,F$19:F$24),1)</f>
        <v>5</v>
      </c>
      <c r="U11" s="19">
        <f>RANK(G11,(G$9:G$14,G$19:G$24),1)</f>
        <v>7</v>
      </c>
      <c r="V11" s="19">
        <f>RANK(H11,(H$9:H$14,H$19:H$24),1)</f>
        <v>3</v>
      </c>
      <c r="W11" s="19">
        <f>RANK(I11,(I$9:I$14,I$19:I$24),1)</f>
        <v>1</v>
      </c>
      <c r="X11" s="19">
        <f>RANK(J11,(J$9:J$14,J$19:J$24),1)</f>
        <v>1</v>
      </c>
    </row>
    <row r="12" spans="1:24">
      <c r="A12" s="51" t="s">
        <v>30</v>
      </c>
      <c r="B12" s="62">
        <v>5</v>
      </c>
      <c r="C12" s="62">
        <v>4</v>
      </c>
      <c r="D12" s="62">
        <v>5</v>
      </c>
      <c r="E12" s="62">
        <v>3</v>
      </c>
      <c r="F12" s="62">
        <v>6</v>
      </c>
      <c r="G12" s="62">
        <v>4</v>
      </c>
      <c r="H12" s="62">
        <v>4</v>
      </c>
      <c r="I12" s="62">
        <v>6</v>
      </c>
      <c r="J12" s="62">
        <v>5</v>
      </c>
      <c r="K12" s="44">
        <f t="shared" si="0"/>
        <v>42</v>
      </c>
      <c r="L12" s="39">
        <f>RANK(K12,($K$9:$K$14,$K$19:$K$24),1)</f>
        <v>4</v>
      </c>
      <c r="M12" s="21">
        <f t="shared" si="1"/>
        <v>6</v>
      </c>
      <c r="N12" s="5"/>
      <c r="O12" s="23" t="str">
        <f t="shared" si="2"/>
        <v>Jayden Anderson</v>
      </c>
      <c r="P12" s="19">
        <f>RANK(B12,(B$9:B$14,B$19:B$24),1)</f>
        <v>3</v>
      </c>
      <c r="Q12" s="19">
        <f>RANK(C12,(C$9:C$14,C$19:C$24),1)</f>
        <v>3</v>
      </c>
      <c r="R12" s="19">
        <f>RANK(D12,(D$9:D$14,D$19:D$24),1)</f>
        <v>4</v>
      </c>
      <c r="S12" s="19">
        <f>RANK(E12,(E$9:E$14,E$19:E$24),1)</f>
        <v>1</v>
      </c>
      <c r="T12" s="19">
        <f>RANK(F12,(F$9:F$14,F$19:F$24),1)</f>
        <v>5</v>
      </c>
      <c r="U12" s="19">
        <f>RANK(G12,(G$9:G$14,G$19:G$24),1)</f>
        <v>2</v>
      </c>
      <c r="V12" s="19">
        <f>RANK(H12,(H$9:H$14,H$19:H$24),1)</f>
        <v>3</v>
      </c>
      <c r="W12" s="19">
        <f>RANK(I12,(I$9:I$14,I$19:I$24),1)</f>
        <v>9</v>
      </c>
      <c r="X12" s="19">
        <f>RANK(J12,(J$9:J$14,J$19:J$24),1)</f>
        <v>5</v>
      </c>
    </row>
    <row r="13" spans="1:24">
      <c r="A13" s="51" t="s">
        <v>21</v>
      </c>
      <c r="B13" s="62">
        <v>8</v>
      </c>
      <c r="C13" s="62">
        <v>4</v>
      </c>
      <c r="D13" s="62">
        <v>5</v>
      </c>
      <c r="E13" s="62">
        <v>3</v>
      </c>
      <c r="F13" s="62">
        <v>5</v>
      </c>
      <c r="G13" s="62">
        <v>5</v>
      </c>
      <c r="H13" s="62">
        <v>4</v>
      </c>
      <c r="I13" s="62">
        <v>4</v>
      </c>
      <c r="J13" s="62">
        <v>5</v>
      </c>
      <c r="K13" s="44">
        <f t="shared" si="0"/>
        <v>43</v>
      </c>
      <c r="L13" s="39">
        <f>RANK(K13,($K$9:$K$14,$K$19:$K$24),1)</f>
        <v>5</v>
      </c>
      <c r="M13" s="21">
        <f t="shared" si="1"/>
        <v>7</v>
      </c>
      <c r="N13" s="5"/>
      <c r="O13" s="23" t="str">
        <f t="shared" si="2"/>
        <v>Kendrick Umphreys</v>
      </c>
      <c r="P13" s="19">
        <f>RANK(B13,(B$9:B$14,B$19:B$24),1)</f>
        <v>12</v>
      </c>
      <c r="Q13" s="19">
        <f>RANK(C13,(C$9:C$14,C$19:C$24),1)</f>
        <v>3</v>
      </c>
      <c r="R13" s="19">
        <f>RANK(D13,(D$9:D$14,D$19:D$24),1)</f>
        <v>4</v>
      </c>
      <c r="S13" s="19">
        <f>RANK(E13,(E$9:E$14,E$19:E$24),1)</f>
        <v>1</v>
      </c>
      <c r="T13" s="19">
        <f>RANK(F13,(F$9:F$14,F$19:F$24),1)</f>
        <v>2</v>
      </c>
      <c r="U13" s="19">
        <f>RANK(G13,(G$9:G$14,G$19:G$24),1)</f>
        <v>7</v>
      </c>
      <c r="V13" s="19">
        <f>RANK(H13,(H$9:H$14,H$19:H$24),1)</f>
        <v>3</v>
      </c>
      <c r="W13" s="19">
        <f>RANK(I13,(I$9:I$14,I$19:I$24),1)</f>
        <v>1</v>
      </c>
      <c r="X13" s="19">
        <f>RANK(J13,(J$9:J$14,J$19:J$24),1)</f>
        <v>5</v>
      </c>
    </row>
    <row r="14" spans="1:24" ht="13" thickBot="1">
      <c r="A14" s="51" t="s">
        <v>31</v>
      </c>
      <c r="B14" s="62">
        <v>7</v>
      </c>
      <c r="C14" s="62">
        <v>7</v>
      </c>
      <c r="D14" s="62">
        <v>8</v>
      </c>
      <c r="E14" s="62">
        <v>5</v>
      </c>
      <c r="F14" s="62">
        <v>6</v>
      </c>
      <c r="G14" s="62">
        <v>6</v>
      </c>
      <c r="H14" s="62">
        <v>4</v>
      </c>
      <c r="I14" s="62">
        <v>6</v>
      </c>
      <c r="J14" s="62">
        <v>5</v>
      </c>
      <c r="K14" s="44">
        <f t="shared" si="0"/>
        <v>54</v>
      </c>
      <c r="L14" s="40">
        <f>RANK(K14,($K$9:$K$14,$K$19:$K$24),1)</f>
        <v>10</v>
      </c>
      <c r="M14" s="31">
        <f t="shared" si="1"/>
        <v>18</v>
      </c>
      <c r="N14" s="5"/>
      <c r="O14" s="23" t="str">
        <f t="shared" si="2"/>
        <v>Jason Hiebner</v>
      </c>
      <c r="P14" s="19">
        <f>RANK(B14,(B$9:B$14,B$19:B$24),1)</f>
        <v>8</v>
      </c>
      <c r="Q14" s="19">
        <f>RANK(C14,(C$9:C$14,C$19:C$24),1)</f>
        <v>12</v>
      </c>
      <c r="R14" s="19">
        <f>RANK(D14,(D$9:D$14,D$19:D$24),1)</f>
        <v>11</v>
      </c>
      <c r="S14" s="19">
        <f>RANK(E14,(E$9:E$14,E$19:E$24),1)</f>
        <v>7</v>
      </c>
      <c r="T14" s="19">
        <f>RANK(F14,(F$9:F$14,F$19:F$24),1)</f>
        <v>5</v>
      </c>
      <c r="U14" s="19">
        <f>RANK(G14,(G$9:G$14,G$19:G$24),1)</f>
        <v>11</v>
      </c>
      <c r="V14" s="19">
        <f>RANK(H14,(H$9:H$14,H$19:H$24),1)</f>
        <v>3</v>
      </c>
      <c r="W14" s="19">
        <f>RANK(I14,(I$9:I$14,I$19:I$24),1)</f>
        <v>9</v>
      </c>
      <c r="X14" s="19">
        <f>RANK(J14,(J$9:J$14,J$19:J$24),1)</f>
        <v>5</v>
      </c>
    </row>
    <row r="15" spans="1:24" ht="13" thickTop="1">
      <c r="A15" s="8"/>
      <c r="B15" s="5"/>
      <c r="C15" s="5"/>
      <c r="D15" s="5"/>
      <c r="E15" s="5"/>
      <c r="F15" s="5"/>
      <c r="G15" s="5"/>
      <c r="H15" s="5"/>
      <c r="I15" s="26"/>
      <c r="J15" s="28" t="s">
        <v>1</v>
      </c>
      <c r="K15" s="25">
        <f>SUM(K9:K14)</f>
        <v>269</v>
      </c>
      <c r="L15" s="26"/>
      <c r="M15" s="27">
        <f>SUM(M9:M14)</f>
        <v>53</v>
      </c>
      <c r="N15" s="5"/>
      <c r="O15" s="8"/>
      <c r="P15" s="5"/>
      <c r="Q15" s="5"/>
      <c r="R15" s="5"/>
      <c r="S15" s="5"/>
      <c r="T15" s="5"/>
      <c r="U15" s="5"/>
      <c r="V15" s="5"/>
      <c r="W15" s="5"/>
      <c r="X15" s="5"/>
    </row>
    <row r="16" spans="1:24" ht="13" customHeight="1">
      <c r="B16" s="5"/>
      <c r="C16" s="5"/>
      <c r="D16" s="5"/>
      <c r="E16" s="5"/>
      <c r="F16" s="5"/>
      <c r="G16" s="5"/>
      <c r="H16" s="5"/>
      <c r="I16" s="20"/>
      <c r="J16" s="24" t="s">
        <v>2</v>
      </c>
      <c r="K16" s="19">
        <f>SMALL(K9:K14,1)+SMALL(K9:K14,2)+SMALL(K9:K14,3)+SMALL(K9:K14,4)</f>
        <v>168</v>
      </c>
      <c r="L16" s="20">
        <f>RANK(K16,($K$16,$K$26),1)</f>
        <v>1</v>
      </c>
      <c r="M16" s="21">
        <f>SMALL(M9:M14,1)+SMALL(M9:M14,2)+SMALL(M9:M14,3)+SMALL(M9:M14,4)</f>
        <v>24</v>
      </c>
      <c r="N16" s="5"/>
      <c r="O16" s="8"/>
      <c r="P16" s="5"/>
      <c r="Q16" s="5"/>
      <c r="R16" s="5"/>
      <c r="S16" s="5"/>
      <c r="T16" s="5"/>
      <c r="U16" s="5"/>
      <c r="V16" s="5"/>
      <c r="W16" s="5"/>
      <c r="X16" s="5"/>
    </row>
    <row r="17" spans="1:24" ht="13" customHeight="1">
      <c r="A17" s="14" t="str">
        <f>A3</f>
        <v>Griswold</v>
      </c>
      <c r="B17" s="8" t="s">
        <v>16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4" t="str">
        <f>+A17</f>
        <v>Griswold</v>
      </c>
      <c r="P17" s="8" t="s">
        <v>16</v>
      </c>
      <c r="Q17" s="8"/>
      <c r="R17" s="8"/>
      <c r="S17" s="8"/>
      <c r="T17" s="8"/>
      <c r="U17" s="8"/>
      <c r="V17" s="8"/>
      <c r="W17" s="8"/>
      <c r="X17" s="8"/>
    </row>
    <row r="18" spans="1:24" ht="13" customHeight="1" thickBot="1">
      <c r="A18" s="41"/>
      <c r="B18" s="42">
        <v>1</v>
      </c>
      <c r="C18" s="42">
        <v>2</v>
      </c>
      <c r="D18" s="42">
        <v>3</v>
      </c>
      <c r="E18" s="42">
        <v>4</v>
      </c>
      <c r="F18" s="42">
        <v>5</v>
      </c>
      <c r="G18" s="42">
        <v>6</v>
      </c>
      <c r="H18" s="42">
        <v>7</v>
      </c>
      <c r="I18" s="42">
        <v>8</v>
      </c>
      <c r="J18" s="42">
        <v>9</v>
      </c>
      <c r="K18" s="42" t="s">
        <v>3</v>
      </c>
      <c r="L18" s="29" t="s">
        <v>4</v>
      </c>
      <c r="M18" s="30" t="s">
        <v>5</v>
      </c>
      <c r="N18" s="15"/>
      <c r="O18" s="17"/>
      <c r="P18" s="18">
        <v>1</v>
      </c>
      <c r="Q18" s="18">
        <v>2</v>
      </c>
      <c r="R18" s="18">
        <v>3</v>
      </c>
      <c r="S18" s="18">
        <v>4</v>
      </c>
      <c r="T18" s="18">
        <v>5</v>
      </c>
      <c r="U18" s="18">
        <v>6</v>
      </c>
      <c r="V18" s="18">
        <v>7</v>
      </c>
      <c r="W18" s="18">
        <v>8</v>
      </c>
      <c r="X18" s="18">
        <v>9</v>
      </c>
    </row>
    <row r="19" spans="1:24" ht="13" customHeight="1" thickTop="1">
      <c r="A19" s="56" t="s">
        <v>40</v>
      </c>
      <c r="B19" s="62">
        <v>4</v>
      </c>
      <c r="C19" s="62">
        <v>4</v>
      </c>
      <c r="D19" s="62">
        <v>4</v>
      </c>
      <c r="E19" s="62">
        <v>4</v>
      </c>
      <c r="F19" s="62">
        <v>5</v>
      </c>
      <c r="G19" s="62">
        <v>3</v>
      </c>
      <c r="H19" s="62">
        <v>3</v>
      </c>
      <c r="I19" s="62">
        <v>5</v>
      </c>
      <c r="J19" s="62">
        <v>4</v>
      </c>
      <c r="K19" s="44">
        <f t="shared" ref="K19:K24" si="3">SUM(B19:J19)</f>
        <v>36</v>
      </c>
      <c r="L19" s="38">
        <f>RANK(K19,($K$9:$K$14,$K$19:$K$24),1)</f>
        <v>2</v>
      </c>
      <c r="M19" s="27">
        <f t="shared" ref="M19:M24" si="4">+K19-$M$1</f>
        <v>0</v>
      </c>
      <c r="N19" s="5"/>
      <c r="O19" s="22" t="str">
        <f t="shared" ref="O19:O24" si="5">+A19</f>
        <v>James Reynolds</v>
      </c>
      <c r="P19" s="19">
        <f>RANK(B19,(B$9:B$14,B$19:B$24),1)</f>
        <v>1</v>
      </c>
      <c r="Q19" s="19">
        <f>RANK(C19,(C$9:C$14,C$19:C$24),1)</f>
        <v>3</v>
      </c>
      <c r="R19" s="19">
        <f>RANK(D19,(D$9:D$14,D$19:D$24),1)</f>
        <v>2</v>
      </c>
      <c r="S19" s="19">
        <f>RANK(E19,(E$9:E$14,E$19:E$24),1)</f>
        <v>3</v>
      </c>
      <c r="T19" s="19">
        <f>RANK(F19,(F$9:F$14,F$19:F$24),1)</f>
        <v>2</v>
      </c>
      <c r="U19" s="19">
        <f>RANK(G19,(G$9:G$14,G$19:G$24),1)</f>
        <v>1</v>
      </c>
      <c r="V19" s="19">
        <f>RANK(H19,(H$9:H$14,H$19:H$24),1)</f>
        <v>1</v>
      </c>
      <c r="W19" s="19">
        <f>RANK(I19,(I$9:I$14,I$19:I$24),1)</f>
        <v>4</v>
      </c>
      <c r="X19" s="19">
        <f>RANK(J19,(J$9:J$14,J$19:J$24),1)</f>
        <v>1</v>
      </c>
    </row>
    <row r="20" spans="1:24" ht="13" customHeight="1">
      <c r="A20" s="56" t="s">
        <v>41</v>
      </c>
      <c r="B20" s="62">
        <v>4</v>
      </c>
      <c r="C20" s="62">
        <v>4</v>
      </c>
      <c r="D20" s="62">
        <v>4</v>
      </c>
      <c r="E20" s="62">
        <v>4</v>
      </c>
      <c r="F20" s="62">
        <v>4</v>
      </c>
      <c r="G20" s="62">
        <v>4</v>
      </c>
      <c r="H20" s="62">
        <v>3</v>
      </c>
      <c r="I20" s="62">
        <v>4</v>
      </c>
      <c r="J20" s="62">
        <v>4</v>
      </c>
      <c r="K20" s="44">
        <f t="shared" si="3"/>
        <v>35</v>
      </c>
      <c r="L20" s="39">
        <f>RANK(K20,($K$9:$K$14,$K$19:$K$24),1)</f>
        <v>1</v>
      </c>
      <c r="M20" s="21">
        <f t="shared" si="4"/>
        <v>-1</v>
      </c>
      <c r="N20" s="5"/>
      <c r="O20" s="22" t="str">
        <f t="shared" si="5"/>
        <v>Jake Reynolds</v>
      </c>
      <c r="P20" s="19">
        <f>RANK(B20,(B$9:B$14,B$19:B$24),1)</f>
        <v>1</v>
      </c>
      <c r="Q20" s="19">
        <f>RANK(C20,(C$9:C$14,C$19:C$24),1)</f>
        <v>3</v>
      </c>
      <c r="R20" s="19">
        <f>RANK(D20,(D$9:D$14,D$19:D$24),1)</f>
        <v>2</v>
      </c>
      <c r="S20" s="19">
        <f>RANK(E20,(E$9:E$14,E$19:E$24),1)</f>
        <v>3</v>
      </c>
      <c r="T20" s="19">
        <f>RANK(F20,(F$9:F$14,F$19:F$24),1)</f>
        <v>1</v>
      </c>
      <c r="U20" s="19">
        <f>RANK(G20,(G$9:G$14,G$19:G$24),1)</f>
        <v>2</v>
      </c>
      <c r="V20" s="19">
        <f>RANK(H20,(H$9:H$14,H$19:H$24),1)</f>
        <v>1</v>
      </c>
      <c r="W20" s="19">
        <f>RANK(I20,(I$9:I$14,I$19:I$24),1)</f>
        <v>1</v>
      </c>
      <c r="X20" s="19">
        <f>RANK(J20,(J$9:J$14,J$19:J$24),1)</f>
        <v>1</v>
      </c>
    </row>
    <row r="21" spans="1:24" ht="13" customHeight="1">
      <c r="A21" s="56" t="s">
        <v>42</v>
      </c>
      <c r="B21" s="62">
        <v>5</v>
      </c>
      <c r="C21" s="62">
        <v>5</v>
      </c>
      <c r="D21" s="62">
        <v>5</v>
      </c>
      <c r="E21" s="62">
        <v>4</v>
      </c>
      <c r="F21" s="62">
        <v>6</v>
      </c>
      <c r="G21" s="62">
        <v>5</v>
      </c>
      <c r="H21" s="62">
        <v>5</v>
      </c>
      <c r="I21" s="62">
        <v>5</v>
      </c>
      <c r="J21" s="62">
        <v>5</v>
      </c>
      <c r="K21" s="44">
        <f t="shared" si="3"/>
        <v>45</v>
      </c>
      <c r="L21" s="39">
        <f>RANK(K21,($K$9:$K$14,$K$19:$K$24),1)</f>
        <v>6</v>
      </c>
      <c r="M21" s="21">
        <f t="shared" si="4"/>
        <v>9</v>
      </c>
      <c r="N21" s="5"/>
      <c r="O21" s="22" t="str">
        <f t="shared" si="5"/>
        <v>Jacob Lewis</v>
      </c>
      <c r="P21" s="19">
        <f>RANK(B21,(B$9:B$14,B$19:B$24),1)</f>
        <v>3</v>
      </c>
      <c r="Q21" s="19">
        <f>RANK(C21,(C$9:C$14,C$19:C$24),1)</f>
        <v>9</v>
      </c>
      <c r="R21" s="19">
        <f>RANK(D21,(D$9:D$14,D$19:D$24),1)</f>
        <v>4</v>
      </c>
      <c r="S21" s="19">
        <f>RANK(E21,(E$9:E$14,E$19:E$24),1)</f>
        <v>3</v>
      </c>
      <c r="T21" s="19">
        <f>RANK(F21,(F$9:F$14,F$19:F$24),1)</f>
        <v>5</v>
      </c>
      <c r="U21" s="19">
        <f>RANK(G21,(G$9:G$14,G$19:G$24),1)</f>
        <v>7</v>
      </c>
      <c r="V21" s="19">
        <f>RANK(H21,(H$9:H$14,H$19:H$24),1)</f>
        <v>9</v>
      </c>
      <c r="W21" s="19">
        <f>RANK(I21,(I$9:I$14,I$19:I$24),1)</f>
        <v>4</v>
      </c>
      <c r="X21" s="19">
        <f>RANK(J21,(J$9:J$14,J$19:J$24),1)</f>
        <v>5</v>
      </c>
    </row>
    <row r="22" spans="1:24" ht="13" customHeight="1">
      <c r="A22" s="56" t="s">
        <v>43</v>
      </c>
      <c r="B22" s="62">
        <v>7</v>
      </c>
      <c r="C22" s="62">
        <v>5</v>
      </c>
      <c r="D22" s="62">
        <v>7</v>
      </c>
      <c r="E22" s="62">
        <v>6</v>
      </c>
      <c r="F22" s="62">
        <v>13</v>
      </c>
      <c r="G22" s="62">
        <v>4</v>
      </c>
      <c r="H22" s="62">
        <v>6</v>
      </c>
      <c r="I22" s="62">
        <v>5</v>
      </c>
      <c r="J22" s="62">
        <v>5</v>
      </c>
      <c r="K22" s="44">
        <f t="shared" si="3"/>
        <v>58</v>
      </c>
      <c r="L22" s="39">
        <f>RANK(K22,($K$9:$K$14,$K$19:$K$24),1)</f>
        <v>12</v>
      </c>
      <c r="M22" s="21">
        <f t="shared" si="4"/>
        <v>22</v>
      </c>
      <c r="N22" s="5"/>
      <c r="O22" s="22" t="str">
        <f t="shared" si="5"/>
        <v>Jacob Dickinson</v>
      </c>
      <c r="P22" s="19">
        <f>RANK(B22,(B$9:B$14,B$19:B$24),1)</f>
        <v>8</v>
      </c>
      <c r="Q22" s="19">
        <f>RANK(C22,(C$9:C$14,C$19:C$24),1)</f>
        <v>9</v>
      </c>
      <c r="R22" s="19">
        <f>RANK(D22,(D$9:D$14,D$19:D$24),1)</f>
        <v>9</v>
      </c>
      <c r="S22" s="19">
        <f>RANK(E22,(E$9:E$14,E$19:E$24),1)</f>
        <v>10</v>
      </c>
      <c r="T22" s="19">
        <f>RANK(F22,(F$9:F$14,F$19:F$24),1)</f>
        <v>12</v>
      </c>
      <c r="U22" s="19">
        <f>RANK(G22,(G$9:G$14,G$19:G$24),1)</f>
        <v>2</v>
      </c>
      <c r="V22" s="19">
        <f>RANK(H22,(H$9:H$14,H$19:H$24),1)</f>
        <v>12</v>
      </c>
      <c r="W22" s="19">
        <f>RANK(I22,(I$9:I$14,I$19:I$24),1)</f>
        <v>4</v>
      </c>
      <c r="X22" s="19">
        <f>RANK(J22,(J$9:J$14,J$19:J$24),1)</f>
        <v>5</v>
      </c>
    </row>
    <row r="23" spans="1:24" ht="13" customHeight="1">
      <c r="A23" s="56" t="s">
        <v>44</v>
      </c>
      <c r="B23" s="62">
        <v>6</v>
      </c>
      <c r="C23" s="62">
        <v>6</v>
      </c>
      <c r="D23" s="62">
        <v>6</v>
      </c>
      <c r="E23" s="62">
        <v>7</v>
      </c>
      <c r="F23" s="62">
        <v>9</v>
      </c>
      <c r="G23" s="62">
        <v>6</v>
      </c>
      <c r="H23" s="62">
        <v>5</v>
      </c>
      <c r="I23" s="62">
        <v>5</v>
      </c>
      <c r="J23" s="62">
        <v>5</v>
      </c>
      <c r="K23" s="44">
        <f t="shared" si="3"/>
        <v>55</v>
      </c>
      <c r="L23" s="39">
        <f>RANK(K23,($K$9:$K$14,$K$19:$K$24),1)</f>
        <v>11</v>
      </c>
      <c r="M23" s="21">
        <f t="shared" si="4"/>
        <v>19</v>
      </c>
      <c r="N23" s="5"/>
      <c r="O23" s="22" t="str">
        <f t="shared" si="5"/>
        <v>Sam Dankert</v>
      </c>
      <c r="P23" s="19">
        <f>RANK(B23,(B$9:B$14,B$19:B$24),1)</f>
        <v>7</v>
      </c>
      <c r="Q23" s="19">
        <f>RANK(C23,(C$9:C$14,C$19:C$24),1)</f>
        <v>11</v>
      </c>
      <c r="R23" s="19">
        <f>RANK(D23,(D$9:D$14,D$19:D$24),1)</f>
        <v>7</v>
      </c>
      <c r="S23" s="19">
        <f>RANK(E23,(E$9:E$14,E$19:E$24),1)</f>
        <v>12</v>
      </c>
      <c r="T23" s="19">
        <f>RANK(F23,(F$9:F$14,F$19:F$24),1)</f>
        <v>11</v>
      </c>
      <c r="U23" s="19">
        <f>RANK(G23,(G$9:G$14,G$19:G$24),1)</f>
        <v>11</v>
      </c>
      <c r="V23" s="19">
        <f>RANK(H23,(H$9:H$14,H$19:H$24),1)</f>
        <v>9</v>
      </c>
      <c r="W23" s="19">
        <f>RANK(I23,(I$9:I$14,I$19:I$24),1)</f>
        <v>4</v>
      </c>
      <c r="X23" s="19">
        <f>RANK(J23,(J$9:J$14,J$19:J$24),1)</f>
        <v>5</v>
      </c>
    </row>
    <row r="24" spans="1:24" ht="13" customHeight="1" thickBot="1">
      <c r="A24" s="56" t="s">
        <v>45</v>
      </c>
      <c r="B24" s="62">
        <v>7</v>
      </c>
      <c r="C24" s="62">
        <v>4</v>
      </c>
      <c r="D24" s="62">
        <v>7</v>
      </c>
      <c r="E24" s="62">
        <v>5</v>
      </c>
      <c r="F24" s="62">
        <v>6</v>
      </c>
      <c r="G24" s="62">
        <v>5</v>
      </c>
      <c r="H24" s="62">
        <v>5</v>
      </c>
      <c r="I24" s="62">
        <v>6</v>
      </c>
      <c r="J24" s="62">
        <v>7</v>
      </c>
      <c r="K24" s="44">
        <f t="shared" si="3"/>
        <v>52</v>
      </c>
      <c r="L24" s="40">
        <f>RANK(K24,($K$9:$K$14,$K$19:$K$24),1)</f>
        <v>9</v>
      </c>
      <c r="M24" s="31">
        <f t="shared" si="4"/>
        <v>16</v>
      </c>
      <c r="N24" s="5"/>
      <c r="O24" s="22" t="str">
        <f t="shared" si="5"/>
        <v>Cory Steinbeck</v>
      </c>
      <c r="P24" s="19">
        <f>RANK(B24,(B$9:B$14,B$19:B$24),1)</f>
        <v>8</v>
      </c>
      <c r="Q24" s="19">
        <f>RANK(C24,(C$9:C$14,C$19:C$24),1)</f>
        <v>3</v>
      </c>
      <c r="R24" s="19">
        <f>RANK(D24,(D$9:D$14,D$19:D$24),1)</f>
        <v>9</v>
      </c>
      <c r="S24" s="19">
        <f>RANK(E24,(E$9:E$14,E$19:E$24),1)</f>
        <v>7</v>
      </c>
      <c r="T24" s="19">
        <f>RANK(F24,(F$9:F$14,F$19:F$24),1)</f>
        <v>5</v>
      </c>
      <c r="U24" s="19">
        <f>RANK(G24,(G$9:G$14,G$19:G$24),1)</f>
        <v>7</v>
      </c>
      <c r="V24" s="19">
        <f>RANK(H24,(H$9:H$14,H$19:H$24),1)</f>
        <v>9</v>
      </c>
      <c r="W24" s="19">
        <f>RANK(I24,(I$9:I$14,I$19:I$24),1)</f>
        <v>9</v>
      </c>
      <c r="X24" s="19">
        <f>RANK(J24,(J$9:J$14,J$19:J$24),1)</f>
        <v>12</v>
      </c>
    </row>
    <row r="25" spans="1:24" ht="13" customHeight="1" thickTop="1">
      <c r="A25" s="8"/>
      <c r="B25" s="5"/>
      <c r="C25" s="5"/>
      <c r="D25" s="5"/>
      <c r="E25" s="5"/>
      <c r="F25" s="5"/>
      <c r="G25" s="5"/>
      <c r="H25" s="5"/>
      <c r="I25" s="26"/>
      <c r="J25" s="28" t="s">
        <v>1</v>
      </c>
      <c r="K25" s="25">
        <f>SUM(K19:K24)</f>
        <v>281</v>
      </c>
      <c r="L25" s="26"/>
      <c r="M25" s="27">
        <f>SUM(M19:M24)</f>
        <v>65</v>
      </c>
      <c r="N25" s="5"/>
      <c r="O25" s="8"/>
      <c r="P25" s="5"/>
      <c r="Q25" s="5"/>
      <c r="R25" s="5"/>
      <c r="S25" s="5"/>
      <c r="T25" s="5"/>
      <c r="U25" s="5"/>
      <c r="V25" s="5"/>
      <c r="W25" s="5"/>
      <c r="X25" s="5"/>
    </row>
    <row r="26" spans="1:24" ht="13" customHeight="1">
      <c r="A26" s="8"/>
      <c r="B26" s="5"/>
      <c r="C26" s="5"/>
      <c r="D26" s="5"/>
      <c r="E26" s="5"/>
      <c r="F26" s="5"/>
      <c r="G26" s="5"/>
      <c r="H26" s="5"/>
      <c r="I26" s="20"/>
      <c r="J26" s="24" t="s">
        <v>2</v>
      </c>
      <c r="K26" s="19">
        <f>SMALL(K19:K24,1)+SMALL(K19:K24,2)+SMALL(K19:K24,3)+SMALL(K19:K24,4)</f>
        <v>168</v>
      </c>
      <c r="L26" s="20">
        <f>RANK(K26,($K$16,$K$26),1)</f>
        <v>1</v>
      </c>
      <c r="M26" s="21">
        <f>SMALL(M19:M24,1)+SMALL(M19:M24,2)+SMALL(M19:M24,3)+SMALL(M19:M24,4)</f>
        <v>24</v>
      </c>
      <c r="N26" s="5"/>
      <c r="O26" s="8"/>
      <c r="P26" s="5"/>
      <c r="Q26" s="5"/>
      <c r="R26" s="5"/>
      <c r="S26" s="5"/>
      <c r="T26" s="5"/>
      <c r="U26" s="5"/>
      <c r="V26" s="5"/>
      <c r="W26" s="5"/>
      <c r="X26" s="5"/>
    </row>
    <row r="27" spans="1:24">
      <c r="A27" s="8"/>
      <c r="B27" s="5"/>
      <c r="C27" s="5"/>
      <c r="D27" s="5"/>
      <c r="E27" s="5"/>
      <c r="F27" s="5"/>
      <c r="G27" s="5"/>
      <c r="H27" s="5"/>
      <c r="I27" s="5"/>
      <c r="J27" s="16"/>
      <c r="K27" s="4"/>
      <c r="L27" s="5"/>
      <c r="M27" s="6"/>
      <c r="N27" s="5"/>
      <c r="O27" s="8"/>
      <c r="P27" s="5"/>
      <c r="Q27" s="5"/>
      <c r="R27" s="5"/>
      <c r="S27" s="5"/>
      <c r="T27" s="5"/>
      <c r="U27" s="5"/>
      <c r="V27" s="5"/>
      <c r="W27" s="5"/>
      <c r="X27" s="5"/>
    </row>
    <row r="28" spans="1:24">
      <c r="A28" s="13" t="s">
        <v>25</v>
      </c>
      <c r="B28" s="69" t="s">
        <v>27</v>
      </c>
      <c r="C28" s="69"/>
      <c r="D28" s="69"/>
      <c r="E28" s="69"/>
      <c r="F28" s="69"/>
      <c r="G28" s="12"/>
      <c r="H28" s="13" t="s">
        <v>13</v>
      </c>
      <c r="I28" s="69" t="s">
        <v>22</v>
      </c>
      <c r="J28" s="69"/>
      <c r="K28" s="69"/>
      <c r="L28" s="69"/>
      <c r="M28" s="69"/>
      <c r="N28" s="5"/>
      <c r="O28" s="8"/>
      <c r="P28" s="5"/>
      <c r="Q28" s="5"/>
      <c r="R28" s="5"/>
      <c r="S28" s="5"/>
      <c r="T28" s="5"/>
      <c r="U28" s="5"/>
      <c r="V28" s="5"/>
      <c r="W28" s="5"/>
      <c r="X28" s="5"/>
    </row>
    <row r="29" spans="1:24">
      <c r="A29" s="8"/>
      <c r="B29" s="5"/>
      <c r="C29" s="5"/>
      <c r="D29" s="5"/>
      <c r="E29" s="5"/>
      <c r="F29" s="5"/>
      <c r="G29" s="5"/>
      <c r="H29" s="5"/>
      <c r="I29" s="5"/>
      <c r="J29" s="16"/>
      <c r="K29" s="4"/>
      <c r="L29" s="5"/>
      <c r="M29" s="6"/>
      <c r="N29" s="5"/>
      <c r="O29" s="8"/>
      <c r="P29" s="5"/>
      <c r="Q29" s="5"/>
      <c r="R29" s="5"/>
      <c r="S29" s="5"/>
      <c r="T29" s="5"/>
      <c r="U29" s="5"/>
      <c r="V29" s="5"/>
      <c r="W29" s="5"/>
      <c r="X29" s="5"/>
    </row>
    <row r="30" spans="1:24">
      <c r="A30" s="14" t="str">
        <f>A2</f>
        <v>Treynor</v>
      </c>
      <c r="B30" s="8" t="s">
        <v>14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5"/>
      <c r="O30" s="14" t="str">
        <f>+A30</f>
        <v>Treynor</v>
      </c>
      <c r="P30" s="8" t="s">
        <v>14</v>
      </c>
      <c r="Q30" s="8"/>
      <c r="R30" s="8"/>
      <c r="S30" s="8"/>
      <c r="T30" s="8"/>
      <c r="U30" s="8"/>
      <c r="V30" s="8"/>
      <c r="W30" s="8"/>
      <c r="X30" s="8"/>
    </row>
    <row r="31" spans="1:24" ht="13" thickBot="1">
      <c r="A31" s="41"/>
      <c r="B31" s="42">
        <v>1</v>
      </c>
      <c r="C31" s="42">
        <v>2</v>
      </c>
      <c r="D31" s="42">
        <v>3</v>
      </c>
      <c r="E31" s="42">
        <v>4</v>
      </c>
      <c r="F31" s="42">
        <v>5</v>
      </c>
      <c r="G31" s="42">
        <v>6</v>
      </c>
      <c r="H31" s="42">
        <v>7</v>
      </c>
      <c r="I31" s="42">
        <v>8</v>
      </c>
      <c r="J31" s="42">
        <v>9</v>
      </c>
      <c r="K31" s="42" t="s">
        <v>3</v>
      </c>
      <c r="L31" s="29" t="s">
        <v>4</v>
      </c>
      <c r="M31" s="30" t="s">
        <v>5</v>
      </c>
      <c r="N31" s="5"/>
      <c r="O31" s="17"/>
      <c r="P31" s="18">
        <v>1</v>
      </c>
      <c r="Q31" s="18">
        <v>2</v>
      </c>
      <c r="R31" s="18">
        <v>3</v>
      </c>
      <c r="S31" s="18">
        <v>4</v>
      </c>
      <c r="T31" s="18">
        <v>5</v>
      </c>
      <c r="U31" s="18">
        <v>6</v>
      </c>
      <c r="V31" s="18">
        <v>7</v>
      </c>
      <c r="W31" s="18">
        <v>8</v>
      </c>
      <c r="X31" s="18">
        <v>9</v>
      </c>
    </row>
    <row r="32" spans="1:24" ht="13" thickTop="1">
      <c r="A32" s="45" t="s">
        <v>27</v>
      </c>
      <c r="B32" s="62">
        <v>5</v>
      </c>
      <c r="C32" s="62">
        <v>3</v>
      </c>
      <c r="D32" s="62">
        <v>5</v>
      </c>
      <c r="E32" s="62">
        <v>4</v>
      </c>
      <c r="F32" s="62">
        <v>5</v>
      </c>
      <c r="G32" s="62">
        <v>4</v>
      </c>
      <c r="H32" s="62">
        <v>5</v>
      </c>
      <c r="I32" s="62">
        <v>5</v>
      </c>
      <c r="J32" s="62">
        <v>5</v>
      </c>
      <c r="K32" s="44">
        <f t="shared" ref="K32:K37" si="6">SUM(B32:J32)</f>
        <v>41</v>
      </c>
      <c r="L32" s="38">
        <f>RANK(K32,($K$31:$K$37,$K$41:$K$47),1)</f>
        <v>1</v>
      </c>
      <c r="M32" s="27">
        <f t="shared" ref="M32:M37" si="7">+K32-$M$1</f>
        <v>5</v>
      </c>
      <c r="N32" s="5"/>
      <c r="O32" s="23" t="str">
        <f t="shared" ref="O32:O37" si="8">+A32</f>
        <v>Jason Cox</v>
      </c>
      <c r="P32" s="19">
        <f>RANK(B32,(B$32:B$37,B$42:B$47),1)</f>
        <v>1</v>
      </c>
      <c r="Q32" s="19">
        <f>RANK(C32,(C$32:C$37,C$42:C$47),1)</f>
        <v>1</v>
      </c>
      <c r="R32" s="19">
        <f>RANK(D32,(D$32:D$37,D$42:D$47),1)</f>
        <v>2</v>
      </c>
      <c r="S32" s="19">
        <f>RANK(E32,(E$32:E$37,E$42:E$47),1)</f>
        <v>1</v>
      </c>
      <c r="T32" s="19">
        <f>RANK(F32,(F$32:F$37,F$42:F$47),1)</f>
        <v>1</v>
      </c>
      <c r="U32" s="19">
        <f>RANK(G32,(G$32:G$37,G$42:G$47),1)</f>
        <v>2</v>
      </c>
      <c r="V32" s="19">
        <f>RANK(H32,(H$32:H$37,H$42:H$47),1)</f>
        <v>2</v>
      </c>
      <c r="W32" s="19">
        <f>RANK(I32,(I$32:I$37,I$42:I$47),1)</f>
        <v>1</v>
      </c>
      <c r="X32" s="19">
        <f>RANK(J32,(J$32:J$37,J$42:J$47),1)</f>
        <v>1</v>
      </c>
    </row>
    <row r="33" spans="1:24">
      <c r="A33" s="45" t="s">
        <v>46</v>
      </c>
      <c r="B33" s="62">
        <v>5</v>
      </c>
      <c r="C33" s="62">
        <v>6</v>
      </c>
      <c r="D33" s="62">
        <v>6</v>
      </c>
      <c r="E33" s="62">
        <v>4</v>
      </c>
      <c r="F33" s="62">
        <v>10</v>
      </c>
      <c r="G33" s="62">
        <v>5</v>
      </c>
      <c r="H33" s="62">
        <v>5</v>
      </c>
      <c r="I33" s="62">
        <v>6</v>
      </c>
      <c r="J33" s="62">
        <v>6</v>
      </c>
      <c r="K33" s="44">
        <f t="shared" si="6"/>
        <v>53</v>
      </c>
      <c r="L33" s="39">
        <f>RANK(K33,($K$31:$K$37,$K$41:$K$47),1)</f>
        <v>5</v>
      </c>
      <c r="M33" s="21">
        <f t="shared" si="7"/>
        <v>17</v>
      </c>
      <c r="N33" s="5"/>
      <c r="O33" s="23" t="str">
        <f t="shared" si="8"/>
        <v>Zach Dickerson</v>
      </c>
      <c r="P33" s="19">
        <f>RANK(B33,(B$32:B$37,B$42:B$47),1)</f>
        <v>1</v>
      </c>
      <c r="Q33" s="19">
        <f>RANK(C33,(C$32:C$37,C$42:C$47),1)</f>
        <v>4</v>
      </c>
      <c r="R33" s="19">
        <f>RANK(D33,(D$32:D$37,D$42:D$47),1)</f>
        <v>4</v>
      </c>
      <c r="S33" s="19">
        <f>RANK(E33,(E$32:E$37,E$42:E$47),1)</f>
        <v>1</v>
      </c>
      <c r="T33" s="19">
        <f>RANK(F33,(F$32:F$37,F$42:F$47),1)</f>
        <v>9</v>
      </c>
      <c r="U33" s="19">
        <f>RANK(G33,(G$32:G$37,G$42:G$47),1)</f>
        <v>4</v>
      </c>
      <c r="V33" s="19">
        <f>RANK(H33,(H$32:H$37,H$42:H$47),1)</f>
        <v>2</v>
      </c>
      <c r="W33" s="19">
        <f>RANK(I33,(I$32:I$37,I$42:I$47),1)</f>
        <v>2</v>
      </c>
      <c r="X33" s="19">
        <f>RANK(J33,(J$32:J$37,J$42:J$47),1)</f>
        <v>3</v>
      </c>
    </row>
    <row r="34" spans="1:24">
      <c r="A34" s="45" t="s">
        <v>22</v>
      </c>
      <c r="B34" s="62">
        <v>5</v>
      </c>
      <c r="C34" s="62">
        <v>5</v>
      </c>
      <c r="D34" s="62">
        <v>4</v>
      </c>
      <c r="E34" s="62">
        <v>6</v>
      </c>
      <c r="F34" s="62">
        <v>6</v>
      </c>
      <c r="G34" s="62">
        <v>4</v>
      </c>
      <c r="H34" s="62">
        <v>5</v>
      </c>
      <c r="I34" s="62">
        <v>6</v>
      </c>
      <c r="J34" s="62">
        <v>7</v>
      </c>
      <c r="K34" s="44">
        <f t="shared" si="6"/>
        <v>48</v>
      </c>
      <c r="L34" s="39">
        <f>RANK(K34,($K$31:$K$37,$K$41:$K$47),1)</f>
        <v>2</v>
      </c>
      <c r="M34" s="21">
        <f t="shared" si="7"/>
        <v>12</v>
      </c>
      <c r="N34" s="5"/>
      <c r="O34" s="23" t="str">
        <f t="shared" si="8"/>
        <v>Nolan Boese</v>
      </c>
      <c r="P34" s="19">
        <f>RANK(B34,(B$32:B$37,B$42:B$47),1)</f>
        <v>1</v>
      </c>
      <c r="Q34" s="19">
        <f>RANK(C34,(C$32:C$37,C$42:C$47),1)</f>
        <v>3</v>
      </c>
      <c r="R34" s="19">
        <f>RANK(D34,(D$32:D$37,D$42:D$47),1)</f>
        <v>1</v>
      </c>
      <c r="S34" s="19">
        <f>RANK(E34,(E$32:E$37,E$42:E$47),1)</f>
        <v>7</v>
      </c>
      <c r="T34" s="19">
        <f>RANK(F34,(F$32:F$37,F$42:F$47),1)</f>
        <v>2</v>
      </c>
      <c r="U34" s="19">
        <f>RANK(G34,(G$32:G$37,G$42:G$47),1)</f>
        <v>2</v>
      </c>
      <c r="V34" s="19">
        <f>RANK(H34,(H$32:H$37,H$42:H$47),1)</f>
        <v>2</v>
      </c>
      <c r="W34" s="19">
        <f>RANK(I34,(I$32:I$37,I$42:I$47),1)</f>
        <v>2</v>
      </c>
      <c r="X34" s="19">
        <f>RANK(J34,(J$32:J$37,J$42:J$47),1)</f>
        <v>8</v>
      </c>
    </row>
    <row r="35" spans="1:24">
      <c r="A35" s="45" t="s">
        <v>23</v>
      </c>
      <c r="B35" s="62">
        <v>6</v>
      </c>
      <c r="C35" s="62">
        <v>6</v>
      </c>
      <c r="D35" s="62">
        <v>5</v>
      </c>
      <c r="E35" s="62">
        <v>5</v>
      </c>
      <c r="F35" s="62">
        <v>8</v>
      </c>
      <c r="G35" s="62">
        <v>3</v>
      </c>
      <c r="H35" s="62">
        <v>4</v>
      </c>
      <c r="I35" s="62">
        <v>7</v>
      </c>
      <c r="J35" s="62">
        <v>6</v>
      </c>
      <c r="K35" s="44">
        <f t="shared" si="6"/>
        <v>50</v>
      </c>
      <c r="L35" s="39">
        <f>RANK(K35,($K$31:$K$37,$K$41:$K$47),1)</f>
        <v>3</v>
      </c>
      <c r="M35" s="21">
        <f t="shared" si="7"/>
        <v>14</v>
      </c>
      <c r="N35" s="5"/>
      <c r="O35" s="23" t="str">
        <f t="shared" si="8"/>
        <v>Kyle Wesley</v>
      </c>
      <c r="P35" s="19">
        <f>RANK(B35,(B$32:B$37,B$42:B$47),1)</f>
        <v>5</v>
      </c>
      <c r="Q35" s="19">
        <f>RANK(C35,(C$32:C$37,C$42:C$47),1)</f>
        <v>4</v>
      </c>
      <c r="R35" s="19">
        <f>RANK(D35,(D$32:D$37,D$42:D$47),1)</f>
        <v>2</v>
      </c>
      <c r="S35" s="19">
        <f>RANK(E35,(E$32:E$37,E$42:E$47),1)</f>
        <v>5</v>
      </c>
      <c r="T35" s="19">
        <f>RANK(F35,(F$32:F$37,F$42:F$47),1)</f>
        <v>6</v>
      </c>
      <c r="U35" s="19">
        <f>RANK(G35,(G$32:G$37,G$42:G$47),1)</f>
        <v>1</v>
      </c>
      <c r="V35" s="19">
        <f>RANK(H35,(H$32:H$37,H$42:H$47),1)</f>
        <v>1</v>
      </c>
      <c r="W35" s="19">
        <f>RANK(I35,(I$32:I$37,I$42:I$47),1)</f>
        <v>6</v>
      </c>
      <c r="X35" s="19">
        <f>RANK(J35,(J$32:J$37,J$42:J$47),1)</f>
        <v>3</v>
      </c>
    </row>
    <row r="36" spans="1:24" ht="12.75" customHeight="1">
      <c r="A36" s="45" t="s">
        <v>32</v>
      </c>
      <c r="B36" s="62">
        <v>6</v>
      </c>
      <c r="C36" s="62">
        <v>4</v>
      </c>
      <c r="D36" s="62">
        <v>6</v>
      </c>
      <c r="E36" s="62">
        <v>4</v>
      </c>
      <c r="F36" s="62">
        <v>7</v>
      </c>
      <c r="G36" s="62">
        <v>6</v>
      </c>
      <c r="H36" s="62">
        <v>5</v>
      </c>
      <c r="I36" s="62">
        <v>7</v>
      </c>
      <c r="J36" s="62">
        <v>5</v>
      </c>
      <c r="K36" s="44">
        <f t="shared" si="6"/>
        <v>50</v>
      </c>
      <c r="L36" s="39">
        <f>RANK(K36,($K$31:$K$37,$K$41:$K$47),1)</f>
        <v>3</v>
      </c>
      <c r="M36" s="21">
        <f t="shared" si="7"/>
        <v>14</v>
      </c>
      <c r="N36" s="8"/>
      <c r="O36" s="23" t="str">
        <f t="shared" si="8"/>
        <v>Dillon Faubel</v>
      </c>
      <c r="P36" s="19">
        <f>RANK(B36,(B$32:B$37,B$42:B$47),1)</f>
        <v>5</v>
      </c>
      <c r="Q36" s="19">
        <f>RANK(C36,(C$32:C$37,C$42:C$47),1)</f>
        <v>2</v>
      </c>
      <c r="R36" s="19">
        <f>RANK(D36,(D$32:D$37,D$42:D$47),1)</f>
        <v>4</v>
      </c>
      <c r="S36" s="19">
        <f>RANK(E36,(E$32:E$37,E$42:E$47),1)</f>
        <v>1</v>
      </c>
      <c r="T36" s="19">
        <f>RANK(F36,(F$32:F$37,F$42:F$47),1)</f>
        <v>3</v>
      </c>
      <c r="U36" s="19">
        <f>RANK(G36,(G$32:G$37,G$42:G$47),1)</f>
        <v>6</v>
      </c>
      <c r="V36" s="19">
        <f>RANK(H36,(H$32:H$37,H$42:H$47),1)</f>
        <v>2</v>
      </c>
      <c r="W36" s="19">
        <f>RANK(I36,(I$32:I$37,I$42:I$47),1)</f>
        <v>6</v>
      </c>
      <c r="X36" s="19">
        <f>RANK(J36,(J$32:J$37,J$42:J$47),1)</f>
        <v>1</v>
      </c>
    </row>
    <row r="37" spans="1:24" ht="13" thickBot="1">
      <c r="A37" s="45" t="s">
        <v>28</v>
      </c>
      <c r="B37" s="62"/>
      <c r="C37" s="62"/>
      <c r="D37" s="62"/>
      <c r="E37" s="62"/>
      <c r="F37" s="62"/>
      <c r="G37" s="62"/>
      <c r="H37" s="62"/>
      <c r="I37" s="62"/>
      <c r="J37" s="62">
        <v>99</v>
      </c>
      <c r="K37" s="44">
        <f t="shared" si="6"/>
        <v>99</v>
      </c>
      <c r="L37" s="40">
        <f>RANK(K37,($K$31:$K$37,$K$41:$K$47),1)</f>
        <v>10</v>
      </c>
      <c r="M37" s="31">
        <f t="shared" si="7"/>
        <v>63</v>
      </c>
      <c r="N37" s="5"/>
      <c r="O37" s="23" t="str">
        <f t="shared" si="8"/>
        <v>Placeholder</v>
      </c>
      <c r="P37" s="19" t="e">
        <f>RANK(B37,(B$32:B$37,B$42:B$47),1)</f>
        <v>#N/A</v>
      </c>
      <c r="Q37" s="19" t="e">
        <f>RANK(C37,(C$32:C$37,C$42:C$47),1)</f>
        <v>#N/A</v>
      </c>
      <c r="R37" s="19" t="e">
        <f>RANK(D37,(D$32:D$37,D$42:D$47),1)</f>
        <v>#N/A</v>
      </c>
      <c r="S37" s="19" t="e">
        <f>RANK(E37,(E$32:E$37,E$42:E$47),1)</f>
        <v>#N/A</v>
      </c>
      <c r="T37" s="19" t="e">
        <f>RANK(F37,(F$32:F$37,F$42:F$47),1)</f>
        <v>#N/A</v>
      </c>
      <c r="U37" s="19" t="e">
        <f>RANK(G37,(G$32:G$37,G$42:G$47),1)</f>
        <v>#N/A</v>
      </c>
      <c r="V37" s="19" t="e">
        <f>RANK(H37,(H$32:H$37,H$42:H$47),1)</f>
        <v>#N/A</v>
      </c>
      <c r="W37" s="19" t="e">
        <f>RANK(I37,(I$32:I$37,I$42:I$47),1)</f>
        <v>#N/A</v>
      </c>
      <c r="X37" s="19">
        <f>RANK(J37,(J$32:J$37,J$42:J$47),1)</f>
        <v>10</v>
      </c>
    </row>
    <row r="38" spans="1:24" ht="13" thickTop="1">
      <c r="A38" s="8"/>
      <c r="B38" s="5"/>
      <c r="C38" s="5"/>
      <c r="D38" s="5"/>
      <c r="E38" s="5"/>
      <c r="F38" s="5"/>
      <c r="G38" s="5"/>
      <c r="H38" s="5"/>
      <c r="I38" s="26"/>
      <c r="J38" s="28" t="s">
        <v>1</v>
      </c>
      <c r="K38" s="25">
        <f>SUM(K32:K37)</f>
        <v>341</v>
      </c>
      <c r="L38" s="26"/>
      <c r="M38" s="27">
        <f>SUM(M32:M37)</f>
        <v>125</v>
      </c>
      <c r="N38" s="8"/>
      <c r="O38" s="8"/>
      <c r="P38" s="5"/>
      <c r="Q38" s="5"/>
      <c r="R38" s="5"/>
      <c r="S38" s="5"/>
      <c r="T38" s="5"/>
      <c r="U38" s="5"/>
      <c r="V38" s="5"/>
      <c r="W38" s="5"/>
      <c r="X38" s="5"/>
    </row>
    <row r="39" spans="1:24">
      <c r="A39" s="8"/>
      <c r="B39" s="5"/>
      <c r="C39" s="5"/>
      <c r="D39" s="5"/>
      <c r="E39" s="5"/>
      <c r="F39" s="5"/>
      <c r="G39" s="5"/>
      <c r="H39" s="5"/>
      <c r="I39" s="20"/>
      <c r="J39" s="24" t="s">
        <v>2</v>
      </c>
      <c r="K39" s="19">
        <f>SMALL(K32:K37,1)+SMALL(K32:K37,2)+SMALL(K32:K37,3)+SMALL(K32:K37,4)</f>
        <v>189</v>
      </c>
      <c r="L39" s="20">
        <f>RANK(K39,($K$39,$K$49),1)</f>
        <v>1</v>
      </c>
      <c r="M39" s="21">
        <f>SMALL(M32:M37,1)+SMALL(M32:M37,2)+SMALL(M32:M37,3)+SMALL(M32:M37,4)</f>
        <v>45</v>
      </c>
      <c r="N39" s="15"/>
      <c r="O39" s="8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14" t="str">
        <f>A3</f>
        <v>Griswold</v>
      </c>
      <c r="B40" s="8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5"/>
      <c r="O40" s="14" t="str">
        <f>+A40</f>
        <v>Griswold</v>
      </c>
      <c r="P40" s="8" t="s">
        <v>14</v>
      </c>
      <c r="Q40" s="8"/>
      <c r="R40" s="8"/>
      <c r="S40" s="8"/>
      <c r="T40" s="8"/>
      <c r="U40" s="8"/>
      <c r="V40" s="8"/>
      <c r="W40" s="8"/>
      <c r="X40" s="8"/>
    </row>
    <row r="41" spans="1:24" ht="13" thickBot="1">
      <c r="A41" s="41"/>
      <c r="B41" s="42">
        <v>1</v>
      </c>
      <c r="C41" s="42">
        <v>2</v>
      </c>
      <c r="D41" s="42">
        <v>3</v>
      </c>
      <c r="E41" s="42">
        <v>4</v>
      </c>
      <c r="F41" s="42">
        <v>5</v>
      </c>
      <c r="G41" s="42">
        <v>6</v>
      </c>
      <c r="H41" s="42">
        <v>7</v>
      </c>
      <c r="I41" s="42">
        <v>8</v>
      </c>
      <c r="J41" s="42">
        <v>9</v>
      </c>
      <c r="K41" s="42" t="s">
        <v>3</v>
      </c>
      <c r="L41" s="29" t="s">
        <v>4</v>
      </c>
      <c r="M41" s="30" t="s">
        <v>5</v>
      </c>
      <c r="N41" s="5"/>
      <c r="O41" s="17"/>
      <c r="P41" s="18">
        <v>1</v>
      </c>
      <c r="Q41" s="18">
        <v>2</v>
      </c>
      <c r="R41" s="18">
        <v>3</v>
      </c>
      <c r="S41" s="18">
        <v>4</v>
      </c>
      <c r="T41" s="18">
        <v>5</v>
      </c>
      <c r="U41" s="18">
        <v>6</v>
      </c>
      <c r="V41" s="18">
        <v>7</v>
      </c>
      <c r="W41" s="18">
        <v>8</v>
      </c>
      <c r="X41" s="18">
        <v>9</v>
      </c>
    </row>
    <row r="42" spans="1:24" ht="13" thickTop="1">
      <c r="A42" s="45" t="s">
        <v>48</v>
      </c>
      <c r="B42" s="62">
        <v>5</v>
      </c>
      <c r="C42" s="62">
        <v>6</v>
      </c>
      <c r="D42" s="62">
        <v>6</v>
      </c>
      <c r="E42" s="62">
        <v>4</v>
      </c>
      <c r="F42" s="62">
        <v>7</v>
      </c>
      <c r="G42" s="62">
        <v>7</v>
      </c>
      <c r="H42" s="62">
        <v>6</v>
      </c>
      <c r="I42" s="62">
        <v>6</v>
      </c>
      <c r="J42" s="62">
        <v>6</v>
      </c>
      <c r="K42" s="44">
        <f t="shared" ref="K42:K47" si="9">SUM(B42:J42)</f>
        <v>53</v>
      </c>
      <c r="L42" s="38">
        <f>RANK(K42,($K$31:$K$37,$K$41:$K$47),1)</f>
        <v>5</v>
      </c>
      <c r="M42" s="27">
        <f t="shared" ref="M42:M47" si="10">+K42-$M$1</f>
        <v>17</v>
      </c>
      <c r="N42" s="5"/>
      <c r="O42" s="22" t="str">
        <f t="shared" ref="O42:O47" si="11">+A42</f>
        <v>Brandon Berg</v>
      </c>
      <c r="P42" s="19">
        <f>RANK(B42,(B$32:B$37,B$42:B$47),1)</f>
        <v>1</v>
      </c>
      <c r="Q42" s="19">
        <f>RANK(C42,(C$32:C$37,C$42:C$47),1)</f>
        <v>4</v>
      </c>
      <c r="R42" s="19">
        <f>RANK(D42,(D$32:D$37,D$42:D$47),1)</f>
        <v>4</v>
      </c>
      <c r="S42" s="19">
        <f>RANK(E42,(E$32:E$37,E$42:E$47),1)</f>
        <v>1</v>
      </c>
      <c r="T42" s="19">
        <f>RANK(F42,(F$32:F$37,F$42:F$47),1)</f>
        <v>3</v>
      </c>
      <c r="U42" s="19">
        <f>RANK(G42,(G$32:G$37,G$42:G$47),1)</f>
        <v>8</v>
      </c>
      <c r="V42" s="19">
        <f>RANK(H42,(H$32:H$37,H$42:H$47),1)</f>
        <v>6</v>
      </c>
      <c r="W42" s="19">
        <f>RANK(I42,(I$32:I$37,I$42:I$47),1)</f>
        <v>2</v>
      </c>
      <c r="X42" s="19">
        <f>RANK(J42,(J$32:J$37,J$42:J$47),1)</f>
        <v>3</v>
      </c>
    </row>
    <row r="43" spans="1:24">
      <c r="A43" s="45" t="s">
        <v>49</v>
      </c>
      <c r="B43" s="62">
        <v>8</v>
      </c>
      <c r="C43" s="62">
        <v>7</v>
      </c>
      <c r="D43" s="62">
        <v>9</v>
      </c>
      <c r="E43" s="62">
        <v>6</v>
      </c>
      <c r="F43" s="62">
        <v>9</v>
      </c>
      <c r="G43" s="62">
        <v>7</v>
      </c>
      <c r="H43" s="62">
        <v>6</v>
      </c>
      <c r="I43" s="62">
        <v>7</v>
      </c>
      <c r="J43" s="62">
        <v>6</v>
      </c>
      <c r="K43" s="44">
        <f t="shared" si="9"/>
        <v>65</v>
      </c>
      <c r="L43" s="39">
        <f>RANK(K43,($K$31:$K$37,$K$41:$K$47),1)</f>
        <v>8</v>
      </c>
      <c r="M43" s="21">
        <f t="shared" si="10"/>
        <v>29</v>
      </c>
      <c r="N43" s="5"/>
      <c r="O43" s="22" t="str">
        <f t="shared" si="11"/>
        <v>Brock Wallace</v>
      </c>
      <c r="P43" s="19">
        <f>RANK(B43,(B$32:B$37,B$42:B$47),1)</f>
        <v>8</v>
      </c>
      <c r="Q43" s="19">
        <f>RANK(C43,(C$32:C$37,C$42:C$47),1)</f>
        <v>8</v>
      </c>
      <c r="R43" s="19">
        <f>RANK(D43,(D$32:D$37,D$42:D$47),1)</f>
        <v>9</v>
      </c>
      <c r="S43" s="19">
        <f>RANK(E43,(E$32:E$37,E$42:E$47),1)</f>
        <v>7</v>
      </c>
      <c r="T43" s="19">
        <f>RANK(F43,(F$32:F$37,F$42:F$47),1)</f>
        <v>7</v>
      </c>
      <c r="U43" s="19">
        <f>RANK(G43,(G$32:G$37,G$42:G$47),1)</f>
        <v>8</v>
      </c>
      <c r="V43" s="19">
        <f>RANK(H43,(H$32:H$37,H$42:H$47),1)</f>
        <v>6</v>
      </c>
      <c r="W43" s="19">
        <f>RANK(I43,(I$32:I$37,I$42:I$47),1)</f>
        <v>6</v>
      </c>
      <c r="X43" s="19">
        <f>RANK(J43,(J$32:J$37,J$42:J$47),1)</f>
        <v>3</v>
      </c>
    </row>
    <row r="44" spans="1:24">
      <c r="A44" s="45" t="s">
        <v>50</v>
      </c>
      <c r="B44" s="62">
        <v>8</v>
      </c>
      <c r="C44" s="62">
        <v>6</v>
      </c>
      <c r="D44" s="62">
        <v>8</v>
      </c>
      <c r="E44" s="62">
        <v>6</v>
      </c>
      <c r="F44" s="62">
        <v>9</v>
      </c>
      <c r="G44" s="62">
        <v>5</v>
      </c>
      <c r="H44" s="62">
        <v>6</v>
      </c>
      <c r="I44" s="62">
        <v>9</v>
      </c>
      <c r="J44" s="62">
        <v>9</v>
      </c>
      <c r="K44" s="44">
        <f t="shared" si="9"/>
        <v>66</v>
      </c>
      <c r="L44" s="39">
        <f>RANK(K44,($K$31:$K$37,$K$41:$K$47),1)</f>
        <v>9</v>
      </c>
      <c r="M44" s="21">
        <f t="shared" si="10"/>
        <v>30</v>
      </c>
      <c r="N44" s="5"/>
      <c r="O44" s="22" t="str">
        <f t="shared" si="11"/>
        <v>Devin Witt</v>
      </c>
      <c r="P44" s="19">
        <f>RANK(B44,(B$32:B$37,B$42:B$47),1)</f>
        <v>8</v>
      </c>
      <c r="Q44" s="19">
        <f>RANK(C44,(C$32:C$37,C$42:C$47),1)</f>
        <v>4</v>
      </c>
      <c r="R44" s="19">
        <f>RANK(D44,(D$32:D$37,D$42:D$47),1)</f>
        <v>7</v>
      </c>
      <c r="S44" s="19">
        <f>RANK(E44,(E$32:E$37,E$42:E$47),1)</f>
        <v>7</v>
      </c>
      <c r="T44" s="19">
        <f>RANK(F44,(F$32:F$37,F$42:F$47),1)</f>
        <v>7</v>
      </c>
      <c r="U44" s="19">
        <f>RANK(G44,(G$32:G$37,G$42:G$47),1)</f>
        <v>4</v>
      </c>
      <c r="V44" s="19">
        <f>RANK(H44,(H$32:H$37,H$42:H$47),1)</f>
        <v>6</v>
      </c>
      <c r="W44" s="19">
        <f>RANK(I44,(I$32:I$37,I$42:I$47),1)</f>
        <v>9</v>
      </c>
      <c r="X44" s="19">
        <f>RANK(J44,(J$32:J$37,J$42:J$47),1)</f>
        <v>9</v>
      </c>
    </row>
    <row r="45" spans="1:24">
      <c r="A45" s="45" t="s">
        <v>51</v>
      </c>
      <c r="B45" s="62">
        <v>7</v>
      </c>
      <c r="C45" s="62">
        <v>7</v>
      </c>
      <c r="D45" s="62">
        <v>8</v>
      </c>
      <c r="E45" s="62">
        <v>5</v>
      </c>
      <c r="F45" s="62">
        <v>7</v>
      </c>
      <c r="G45" s="62">
        <v>6</v>
      </c>
      <c r="H45" s="62">
        <v>8</v>
      </c>
      <c r="I45" s="62">
        <v>6</v>
      </c>
      <c r="J45" s="62">
        <v>6</v>
      </c>
      <c r="K45" s="44">
        <f t="shared" si="9"/>
        <v>60</v>
      </c>
      <c r="L45" s="39">
        <f>RANK(K45,($K$31:$K$37,$K$41:$K$47),1)</f>
        <v>7</v>
      </c>
      <c r="M45" s="21">
        <f t="shared" si="10"/>
        <v>24</v>
      </c>
      <c r="N45" s="5"/>
      <c r="O45" s="22" t="str">
        <f t="shared" si="11"/>
        <v>Trey Huerta</v>
      </c>
      <c r="P45" s="19">
        <f>RANK(B45,(B$32:B$37,B$42:B$47),1)</f>
        <v>7</v>
      </c>
      <c r="Q45" s="19">
        <f>RANK(C45,(C$32:C$37,C$42:C$47),1)</f>
        <v>8</v>
      </c>
      <c r="R45" s="19">
        <f>RANK(D45,(D$32:D$37,D$42:D$47),1)</f>
        <v>7</v>
      </c>
      <c r="S45" s="19">
        <f>RANK(E45,(E$32:E$37,E$42:E$47),1)</f>
        <v>5</v>
      </c>
      <c r="T45" s="19">
        <f>RANK(F45,(F$32:F$37,F$42:F$47),1)</f>
        <v>3</v>
      </c>
      <c r="U45" s="19">
        <f>RANK(G45,(G$32:G$37,G$42:G$47),1)</f>
        <v>6</v>
      </c>
      <c r="V45" s="19">
        <f>RANK(H45,(H$32:H$37,H$42:H$47),1)</f>
        <v>9</v>
      </c>
      <c r="W45" s="19">
        <f>RANK(I45,(I$32:I$37,I$42:I$47),1)</f>
        <v>2</v>
      </c>
      <c r="X45" s="19">
        <f>RANK(J45,(J$32:J$37,J$42:J$47),1)</f>
        <v>3</v>
      </c>
    </row>
    <row r="46" spans="1:24">
      <c r="A46" s="45" t="s">
        <v>47</v>
      </c>
      <c r="B46" s="62"/>
      <c r="C46" s="62"/>
      <c r="D46" s="62"/>
      <c r="E46" s="62"/>
      <c r="F46" s="62"/>
      <c r="G46" s="62"/>
      <c r="H46" s="62"/>
      <c r="I46" s="62"/>
      <c r="J46" s="62">
        <v>99</v>
      </c>
      <c r="K46" s="44">
        <f t="shared" si="9"/>
        <v>99</v>
      </c>
      <c r="L46" s="39">
        <f>RANK(K46,($K$31:$K$37,$K$41:$K$47),1)</f>
        <v>10</v>
      </c>
      <c r="M46" s="21">
        <f t="shared" si="10"/>
        <v>63</v>
      </c>
      <c r="N46" s="5"/>
      <c r="O46" s="22" t="str">
        <f t="shared" si="11"/>
        <v>Place Holder</v>
      </c>
      <c r="P46" s="19" t="e">
        <f>RANK(B46,(B$32:B$37,B$42:B$47),1)</f>
        <v>#N/A</v>
      </c>
      <c r="Q46" s="19" t="e">
        <f>RANK(C46,(C$32:C$37,C$42:C$47),1)</f>
        <v>#N/A</v>
      </c>
      <c r="R46" s="19" t="e">
        <f>RANK(D46,(D$32:D$37,D$42:D$47),1)</f>
        <v>#N/A</v>
      </c>
      <c r="S46" s="19" t="e">
        <f>RANK(E46,(E$32:E$37,E$42:E$47),1)</f>
        <v>#N/A</v>
      </c>
      <c r="T46" s="19" t="e">
        <f>RANK(F46,(F$32:F$37,F$42:F$47),1)</f>
        <v>#N/A</v>
      </c>
      <c r="U46" s="19" t="e">
        <f>RANK(G46,(G$32:G$37,G$42:G$47),1)</f>
        <v>#N/A</v>
      </c>
      <c r="V46" s="19" t="e">
        <f>RANK(H46,(H$32:H$37,H$42:H$47),1)</f>
        <v>#N/A</v>
      </c>
      <c r="W46" s="19" t="e">
        <f>RANK(I46,(I$32:I$37,I$42:I$47),1)</f>
        <v>#N/A</v>
      </c>
      <c r="X46" s="19">
        <f>RANK(J46,(J$32:J$37,J$42:J$47),1)</f>
        <v>10</v>
      </c>
    </row>
    <row r="47" spans="1:24" ht="13" thickBot="1">
      <c r="A47" s="45" t="s">
        <v>47</v>
      </c>
      <c r="B47" s="62"/>
      <c r="C47" s="62"/>
      <c r="D47" s="62"/>
      <c r="E47" s="62"/>
      <c r="F47" s="62"/>
      <c r="G47" s="62"/>
      <c r="H47" s="62"/>
      <c r="I47" s="62"/>
      <c r="J47" s="62">
        <v>99</v>
      </c>
      <c r="K47" s="44">
        <f t="shared" si="9"/>
        <v>99</v>
      </c>
      <c r="L47" s="40">
        <f>RANK(K47,($K$31:$K$37,$K$41:$K$47),1)</f>
        <v>10</v>
      </c>
      <c r="M47" s="31">
        <f t="shared" si="10"/>
        <v>63</v>
      </c>
      <c r="N47" s="5"/>
      <c r="O47" s="22" t="str">
        <f t="shared" si="11"/>
        <v>Place Holder</v>
      </c>
      <c r="P47" s="19" t="e">
        <f>RANK(B47,(B$32:B$37,B$42:B$47),1)</f>
        <v>#N/A</v>
      </c>
      <c r="Q47" s="19" t="e">
        <f>RANK(C47,(C$32:C$37,C$42:C$47),1)</f>
        <v>#N/A</v>
      </c>
      <c r="R47" s="19" t="e">
        <f>RANK(D47,(D$32:D$37,D$42:D$47),1)</f>
        <v>#N/A</v>
      </c>
      <c r="S47" s="19" t="e">
        <f>RANK(E47,(E$32:E$37,E$42:E$47),1)</f>
        <v>#N/A</v>
      </c>
      <c r="T47" s="19" t="e">
        <f>RANK(F47,(F$32:F$37,F$42:F$47),1)</f>
        <v>#N/A</v>
      </c>
      <c r="U47" s="19" t="e">
        <f>RANK(G47,(G$32:G$37,G$42:G$47),1)</f>
        <v>#N/A</v>
      </c>
      <c r="V47" s="19" t="e">
        <f>RANK(H47,(H$32:H$37,H$42:H$47),1)</f>
        <v>#N/A</v>
      </c>
      <c r="W47" s="19" t="e">
        <f>RANK(I47,(I$32:I$37,I$42:I$47),1)</f>
        <v>#N/A</v>
      </c>
      <c r="X47" s="19">
        <f>RANK(J47,(J$32:J$37,J$42:J$47),1)</f>
        <v>10</v>
      </c>
    </row>
    <row r="48" spans="1:24" ht="13" thickTop="1">
      <c r="A48" s="8"/>
      <c r="B48" s="5"/>
      <c r="C48" s="5"/>
      <c r="D48" s="5"/>
      <c r="E48" s="5"/>
      <c r="F48" s="5"/>
      <c r="G48" s="5"/>
      <c r="H48" s="5"/>
      <c r="I48" s="26"/>
      <c r="J48" s="28" t="s">
        <v>1</v>
      </c>
      <c r="K48" s="25">
        <f>SUM(K42:K47)</f>
        <v>442</v>
      </c>
      <c r="L48" s="26"/>
      <c r="M48" s="27">
        <f>SUM(M42:M47)</f>
        <v>226</v>
      </c>
      <c r="N48" s="8"/>
    </row>
    <row r="49" spans="1:14">
      <c r="B49" s="5"/>
      <c r="C49" s="5"/>
      <c r="D49" s="5"/>
      <c r="E49" s="5"/>
      <c r="F49" s="5"/>
      <c r="G49" s="5"/>
      <c r="H49" s="5"/>
      <c r="I49" s="20"/>
      <c r="J49" s="24" t="s">
        <v>2</v>
      </c>
      <c r="K49" s="19">
        <f>SMALL(K42:K47,1)+SMALL(K42:K47,2)+SMALL(K42:K47,3)+SMALL(K42:K47,4)</f>
        <v>244</v>
      </c>
      <c r="L49" s="20">
        <f>RANK(K49,($K$39,$K$49),1)</f>
        <v>2</v>
      </c>
      <c r="M49" s="21">
        <f>SMALL(M42:M47,1)+SMALL(M42:M47,2)+SMALL(M42:M47,3)+SMALL(M42:M47,4)</f>
        <v>100</v>
      </c>
      <c r="N49" s="15"/>
    </row>
    <row r="50" spans="1:14">
      <c r="A50" s="8"/>
      <c r="B50" s="5"/>
      <c r="C50" s="5"/>
      <c r="D50" s="5"/>
      <c r="E50" s="5"/>
      <c r="F50" s="5"/>
      <c r="G50" s="5"/>
      <c r="H50" s="5"/>
      <c r="I50" s="5"/>
      <c r="J50" s="13"/>
      <c r="K50" s="4"/>
      <c r="L50" s="5"/>
      <c r="M50" s="6"/>
      <c r="N50" s="5"/>
    </row>
    <row r="51" spans="1:14" ht="13" thickBot="1">
      <c r="A51" s="10" t="s">
        <v>15</v>
      </c>
      <c r="B51" s="10" t="s">
        <v>14</v>
      </c>
      <c r="J51" s="36"/>
      <c r="K51" s="33"/>
      <c r="L51" s="34"/>
      <c r="M51" s="35"/>
    </row>
    <row r="52" spans="1:14" ht="13" thickTop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4">
        <f>SUM(B52:J52)</f>
        <v>0</v>
      </c>
      <c r="L52" s="47">
        <f t="shared" ref="L52:L59" si="12">RANK(K52,($K$52:$K$59),1)</f>
        <v>1</v>
      </c>
      <c r="M52" s="37">
        <f t="shared" ref="M52:M59" si="13">+K52-$M$1</f>
        <v>-36</v>
      </c>
    </row>
    <row r="53" spans="1:14">
      <c r="A53" s="46"/>
      <c r="B53" s="43"/>
      <c r="C53" s="43"/>
      <c r="D53" s="43"/>
      <c r="E53" s="43"/>
      <c r="F53" s="43"/>
      <c r="G53" s="43"/>
      <c r="H53" s="43"/>
      <c r="I53" s="43"/>
      <c r="J53" s="43"/>
      <c r="K53" s="44"/>
      <c r="L53" s="39">
        <f t="shared" si="12"/>
        <v>1</v>
      </c>
      <c r="M53" s="21">
        <f t="shared" si="13"/>
        <v>-36</v>
      </c>
    </row>
    <row r="54" spans="1:14">
      <c r="A54" s="49"/>
      <c r="B54" s="43"/>
      <c r="C54" s="43"/>
      <c r="D54" s="43"/>
      <c r="E54" s="43"/>
      <c r="F54" s="43"/>
      <c r="G54" s="43"/>
      <c r="H54" s="43"/>
      <c r="I54" s="43"/>
      <c r="J54" s="43"/>
      <c r="K54" s="44"/>
      <c r="L54" s="39">
        <f t="shared" si="12"/>
        <v>1</v>
      </c>
      <c r="M54" s="21">
        <f t="shared" si="13"/>
        <v>-36</v>
      </c>
    </row>
    <row r="55" spans="1:14">
      <c r="A55" s="49"/>
      <c r="B55" s="43"/>
      <c r="C55" s="43"/>
      <c r="D55" s="43"/>
      <c r="E55" s="43"/>
      <c r="F55" s="43"/>
      <c r="G55" s="43"/>
      <c r="H55" s="43"/>
      <c r="I55" s="43"/>
      <c r="J55" s="43"/>
      <c r="K55" s="44"/>
      <c r="L55" s="39">
        <f t="shared" si="12"/>
        <v>1</v>
      </c>
      <c r="M55" s="21">
        <f>+K55-$M$1</f>
        <v>-36</v>
      </c>
    </row>
    <row r="56" spans="1:14">
      <c r="A56" s="49"/>
      <c r="B56" s="43"/>
      <c r="C56" s="43"/>
      <c r="D56" s="43"/>
      <c r="E56" s="43"/>
      <c r="F56" s="43"/>
      <c r="G56" s="43"/>
      <c r="H56" s="43"/>
      <c r="I56" s="43"/>
      <c r="J56" s="43"/>
      <c r="K56" s="44"/>
      <c r="L56" s="39">
        <f t="shared" si="12"/>
        <v>1</v>
      </c>
      <c r="M56" s="21">
        <f>+K56-$M$1</f>
        <v>-36</v>
      </c>
    </row>
    <row r="57" spans="1:14">
      <c r="A57" s="49"/>
      <c r="B57" s="43"/>
      <c r="C57" s="43"/>
      <c r="D57" s="43"/>
      <c r="E57" s="43"/>
      <c r="F57" s="43"/>
      <c r="G57" s="43"/>
      <c r="H57" s="43"/>
      <c r="I57" s="43"/>
      <c r="J57" s="43"/>
      <c r="K57" s="44">
        <f>SUM(B57:J57)</f>
        <v>0</v>
      </c>
      <c r="L57" s="39">
        <f t="shared" si="12"/>
        <v>1</v>
      </c>
      <c r="M57" s="21">
        <f>+K57-$M$1</f>
        <v>-36</v>
      </c>
    </row>
    <row r="58" spans="1:14">
      <c r="A58" s="49"/>
      <c r="B58" s="43"/>
      <c r="C58" s="43"/>
      <c r="D58" s="43"/>
      <c r="E58" s="43"/>
      <c r="F58" s="43"/>
      <c r="G58" s="43"/>
      <c r="H58" s="43"/>
      <c r="I58" s="43"/>
      <c r="J58" s="43"/>
      <c r="K58" s="44">
        <f>SUM(B58:J58)</f>
        <v>0</v>
      </c>
      <c r="L58" s="39">
        <f t="shared" si="12"/>
        <v>1</v>
      </c>
      <c r="M58" s="21">
        <f t="shared" si="13"/>
        <v>-36</v>
      </c>
    </row>
    <row r="59" spans="1:14" ht="13" thickBot="1">
      <c r="A59" s="49"/>
      <c r="B59" s="43"/>
      <c r="C59" s="43"/>
      <c r="D59" s="43"/>
      <c r="E59" s="43"/>
      <c r="F59" s="43"/>
      <c r="G59" s="43"/>
      <c r="H59" s="43"/>
      <c r="I59" s="43"/>
      <c r="J59" s="43"/>
      <c r="K59" s="44">
        <f>SUM(B59:J59)</f>
        <v>0</v>
      </c>
      <c r="L59" s="40">
        <f t="shared" si="12"/>
        <v>1</v>
      </c>
      <c r="M59" s="31">
        <f t="shared" si="13"/>
        <v>-36</v>
      </c>
    </row>
    <row r="60" spans="1:14" ht="13" thickTop="1"/>
    <row r="61" spans="1:14">
      <c r="A61" s="58"/>
      <c r="B61" s="59">
        <v>1</v>
      </c>
      <c r="C61" s="59">
        <v>2</v>
      </c>
      <c r="D61" s="59">
        <v>3</v>
      </c>
      <c r="E61" s="59">
        <v>4</v>
      </c>
      <c r="F61" s="59">
        <v>5</v>
      </c>
      <c r="G61" s="59">
        <v>6</v>
      </c>
      <c r="H61" s="59">
        <v>7</v>
      </c>
      <c r="I61" s="59">
        <v>8</v>
      </c>
      <c r="J61" s="59">
        <v>9</v>
      </c>
      <c r="K61" s="59" t="s">
        <v>3</v>
      </c>
    </row>
    <row r="62" spans="1:14">
      <c r="A62" s="10" t="s">
        <v>29</v>
      </c>
      <c r="B62" s="60">
        <v>5</v>
      </c>
      <c r="C62" s="60">
        <v>3</v>
      </c>
      <c r="D62" s="60">
        <v>4</v>
      </c>
      <c r="E62" s="61">
        <v>4</v>
      </c>
      <c r="F62" s="61">
        <v>5</v>
      </c>
      <c r="G62" s="61">
        <v>3</v>
      </c>
      <c r="H62" s="61">
        <v>4</v>
      </c>
      <c r="I62" s="61">
        <v>4</v>
      </c>
      <c r="J62" s="61">
        <v>4</v>
      </c>
      <c r="K62" s="60">
        <f>SUM(B62:J62)</f>
        <v>36</v>
      </c>
    </row>
  </sheetData>
  <mergeCells count="7">
    <mergeCell ref="B28:F28"/>
    <mergeCell ref="I28:M28"/>
    <mergeCell ref="P5:X5"/>
    <mergeCell ref="E1:J1"/>
    <mergeCell ref="E2:J2"/>
    <mergeCell ref="B5:F5"/>
    <mergeCell ref="I5:M5"/>
  </mergeCells>
  <phoneticPr fontId="0" type="noConversion"/>
  <conditionalFormatting sqref="B9:B14 B19:B24 B32:B37 B52:B59">
    <cfRule type="expression" dxfId="13" priority="17">
      <formula>B9 &lt; $B$62</formula>
    </cfRule>
  </conditionalFormatting>
  <conditionalFormatting sqref="D9:D14">
    <cfRule type="expression" dxfId="12" priority="14">
      <formula>D9 &lt; $D$62</formula>
    </cfRule>
  </conditionalFormatting>
  <conditionalFormatting sqref="D19:D24 D32:D37 D42:D47">
    <cfRule type="expression" dxfId="11" priority="13">
      <formula>"D19 &lt; $D$62"</formula>
    </cfRule>
  </conditionalFormatting>
  <conditionalFormatting sqref="B42:B47">
    <cfRule type="expression" dxfId="10" priority="12">
      <formula>"B42 &lt; $B$62"</formula>
    </cfRule>
  </conditionalFormatting>
  <conditionalFormatting sqref="B9:B14 B19:B24 B32:B37 B42:B47 B52:B59">
    <cfRule type="cellIs" dxfId="9" priority="11" operator="lessThan">
      <formula>$B$62</formula>
    </cfRule>
  </conditionalFormatting>
  <conditionalFormatting sqref="D9:D14 D19:D24 D32:D37 D42:D47 D52:D59">
    <cfRule type="cellIs" dxfId="8" priority="9" operator="lessThan">
      <formula>$D$62</formula>
    </cfRule>
  </conditionalFormatting>
  <conditionalFormatting sqref="E9:E14 E19:E24 E32:E37 E42:E47 E52:E59">
    <cfRule type="cellIs" dxfId="7" priority="8" operator="lessThan">
      <formula>$E$62</formula>
    </cfRule>
  </conditionalFormatting>
  <conditionalFormatting sqref="G9:G14 G19:G24 G32:G37 G42:G47 G52:G59">
    <cfRule type="cellIs" dxfId="6" priority="7" operator="lessThan">
      <formula>$G$62</formula>
    </cfRule>
  </conditionalFormatting>
  <conditionalFormatting sqref="H9:H14 H19:H24 H32:H37 H42:H47 H52:H59">
    <cfRule type="cellIs" dxfId="5" priority="6" operator="lessThan">
      <formula>$H$62</formula>
    </cfRule>
  </conditionalFormatting>
  <conditionalFormatting sqref="I9:I14 I19:I24 I32:I37 I42:I47 I52:I59">
    <cfRule type="cellIs" dxfId="4" priority="5" operator="lessThan">
      <formula>$I$62</formula>
    </cfRule>
  </conditionalFormatting>
  <conditionalFormatting sqref="J9:J14 J19:J24 J32:J37 J42:J47 J52:J59">
    <cfRule type="cellIs" dxfId="3" priority="4" operator="lessThan">
      <formula>$J$62</formula>
    </cfRule>
  </conditionalFormatting>
  <conditionalFormatting sqref="K9:K14 K19:K24 K32:K37 K42:K47 K52:K59">
    <cfRule type="cellIs" dxfId="2" priority="3" operator="lessThan">
      <formula>$K$62</formula>
    </cfRule>
  </conditionalFormatting>
  <conditionalFormatting sqref="C9:C14 C19:C24 C32:C37 C42:C47 C52:C59">
    <cfRule type="cellIs" dxfId="1" priority="2" operator="lessThan">
      <formula>$C$62</formula>
    </cfRule>
  </conditionalFormatting>
  <conditionalFormatting sqref="F9 F10:F14 F19:F24 F32:F37 F42:F47 F52:F59">
    <cfRule type="cellIs" dxfId="0" priority="1" operator="lessThan">
      <formula>$F$62</formula>
    </cfRule>
  </conditionalFormatting>
  <printOptions horizontalCentered="1"/>
  <pageMargins left="0.25" right="0.25" top="0.75" bottom="0.25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F29" sqref="F29"/>
    </sheetView>
  </sheetViews>
  <sheetFormatPr baseColWidth="10" defaultRowHeight="12" x14ac:dyDescent="0"/>
  <cols>
    <col min="1" max="1" width="5.1640625" customWidth="1"/>
    <col min="2" max="2" width="17.33203125" customWidth="1"/>
  </cols>
  <sheetData>
    <row r="1" spans="1:4">
      <c r="A1" s="74" t="s">
        <v>37</v>
      </c>
      <c r="B1" s="75"/>
      <c r="C1" s="76"/>
    </row>
    <row r="2" spans="1:4">
      <c r="A2" s="77">
        <v>42471</v>
      </c>
      <c r="B2" s="77"/>
      <c r="C2" s="77"/>
    </row>
    <row r="3" spans="1:4">
      <c r="A3" s="63"/>
      <c r="B3" s="63"/>
      <c r="C3" s="63"/>
      <c r="D3" s="63"/>
    </row>
    <row r="4" spans="1:4">
      <c r="A4" s="64"/>
    </row>
    <row r="5" spans="1:4">
      <c r="A5" s="65" t="s">
        <v>4</v>
      </c>
      <c r="B5" s="66" t="s">
        <v>34</v>
      </c>
      <c r="C5" s="66" t="s">
        <v>36</v>
      </c>
      <c r="D5" s="66" t="s">
        <v>35</v>
      </c>
    </row>
    <row r="6" spans="1:4">
      <c r="A6" s="64"/>
    </row>
    <row r="7" spans="1:4">
      <c r="A7" s="64">
        <v>1</v>
      </c>
      <c r="B7" t="str">
        <f>'Dual Meet'!A11</f>
        <v>Grant Mantell</v>
      </c>
      <c r="C7" t="str">
        <f>'Dual Meet'!$A$7</f>
        <v>Treynor</v>
      </c>
      <c r="D7">
        <f>'Dual Meet'!K11</f>
        <v>45</v>
      </c>
    </row>
    <row r="8" spans="1:4">
      <c r="A8" s="64">
        <v>2</v>
      </c>
      <c r="B8" t="str">
        <f>'Dual Meet'!A9</f>
        <v>Nathan Hill</v>
      </c>
      <c r="C8" t="str">
        <f>'Dual Meet'!$A$7</f>
        <v>Treynor</v>
      </c>
      <c r="D8">
        <f>'Dual Meet'!K9</f>
        <v>38</v>
      </c>
    </row>
    <row r="9" spans="1:4">
      <c r="A9" s="64">
        <v>3</v>
      </c>
      <c r="B9" t="str">
        <f>'Dual Meet'!A12</f>
        <v>Jayden Anderson</v>
      </c>
      <c r="C9" t="str">
        <f>'Dual Meet'!$A$7</f>
        <v>Treynor</v>
      </c>
      <c r="D9">
        <f>'Dual Meet'!K12</f>
        <v>42</v>
      </c>
    </row>
    <row r="10" spans="1:4">
      <c r="A10" s="64">
        <v>4</v>
      </c>
      <c r="B10" t="str">
        <f>'Dual Meet'!A10</f>
        <v>Jamison Keysor</v>
      </c>
      <c r="C10" t="str">
        <f>'Dual Meet'!$A$7</f>
        <v>Treynor</v>
      </c>
      <c r="D10">
        <f>'Dual Meet'!K10</f>
        <v>47</v>
      </c>
    </row>
    <row r="11" spans="1:4">
      <c r="A11" s="64">
        <v>5</v>
      </c>
      <c r="B11" t="str">
        <f>'Dual Meet'!A19</f>
        <v>James Reynolds</v>
      </c>
      <c r="C11" t="str">
        <f>'Dual Meet'!$A$17</f>
        <v>Griswold</v>
      </c>
      <c r="D11">
        <f>'Dual Meet'!K19</f>
        <v>36</v>
      </c>
    </row>
    <row r="12" spans="1:4">
      <c r="A12" s="64">
        <v>6</v>
      </c>
      <c r="B12" t="str">
        <f>'Dual Meet'!A22</f>
        <v>Jacob Dickinson</v>
      </c>
      <c r="C12" t="str">
        <f>'Dual Meet'!$A$17</f>
        <v>Griswold</v>
      </c>
      <c r="D12">
        <f>'Dual Meet'!K22</f>
        <v>58</v>
      </c>
    </row>
    <row r="13" spans="1:4">
      <c r="A13" s="64">
        <v>7</v>
      </c>
      <c r="B13" t="str">
        <f>'Dual Meet'!A20</f>
        <v>Jake Reynolds</v>
      </c>
      <c r="C13" t="str">
        <f>'Dual Meet'!$A$17</f>
        <v>Griswold</v>
      </c>
      <c r="D13">
        <f>'Dual Meet'!K20</f>
        <v>35</v>
      </c>
    </row>
    <row r="14" spans="1:4">
      <c r="A14" s="64">
        <v>8</v>
      </c>
      <c r="B14" t="str">
        <f>'Dual Meet'!A14</f>
        <v>Jason Hiebner</v>
      </c>
      <c r="C14" t="str">
        <f>'Dual Meet'!$A$7</f>
        <v>Treynor</v>
      </c>
      <c r="D14">
        <f>'Dual Meet'!K14</f>
        <v>54</v>
      </c>
    </row>
    <row r="15" spans="1:4">
      <c r="A15" s="64">
        <v>9</v>
      </c>
      <c r="B15" t="str">
        <f>'Dual Meet'!A21</f>
        <v>Jacob Lewis</v>
      </c>
      <c r="C15" t="str">
        <f>'Dual Meet'!$A$17</f>
        <v>Griswold</v>
      </c>
      <c r="D15">
        <f>'Dual Meet'!K21</f>
        <v>45</v>
      </c>
    </row>
    <row r="16" spans="1:4">
      <c r="A16" s="64">
        <v>10</v>
      </c>
      <c r="B16" t="str">
        <f>'Dual Meet'!A23</f>
        <v>Sam Dankert</v>
      </c>
      <c r="C16" t="str">
        <f>'Dual Meet'!$A$17</f>
        <v>Griswold</v>
      </c>
      <c r="D16">
        <f>'Dual Meet'!K23</f>
        <v>55</v>
      </c>
    </row>
    <row r="17" spans="1:4">
      <c r="A17" s="64">
        <v>11</v>
      </c>
      <c r="B17" t="str">
        <f>'Dual Meet'!A13</f>
        <v>Kendrick Umphreys</v>
      </c>
      <c r="C17" t="str">
        <f>'Dual Meet'!$A$7</f>
        <v>Treynor</v>
      </c>
      <c r="D17">
        <f>'Dual Meet'!K13</f>
        <v>43</v>
      </c>
    </row>
    <row r="18" spans="1:4">
      <c r="A18" s="64">
        <v>12</v>
      </c>
      <c r="B18" t="str">
        <f>'Dual Meet'!A24</f>
        <v>Cory Steinbeck</v>
      </c>
      <c r="C18" t="str">
        <f>'Dual Meet'!$A$17</f>
        <v>Griswold</v>
      </c>
      <c r="D18">
        <f>'Dual Meet'!K24</f>
        <v>52</v>
      </c>
    </row>
    <row r="21" spans="1:4">
      <c r="A21" s="67" t="s">
        <v>38</v>
      </c>
    </row>
    <row r="22" spans="1:4">
      <c r="A22" s="65" t="s">
        <v>4</v>
      </c>
      <c r="B22" s="66" t="s">
        <v>34</v>
      </c>
      <c r="C22" s="66" t="s">
        <v>36</v>
      </c>
      <c r="D22" s="66" t="s">
        <v>35</v>
      </c>
    </row>
    <row r="23" spans="1:4">
      <c r="A23" s="64"/>
    </row>
    <row r="24" spans="1:4">
      <c r="A24" s="64">
        <v>1</v>
      </c>
      <c r="B24" t="str">
        <f>'Dual Meet'!A32</f>
        <v>Jason Cox</v>
      </c>
      <c r="C24" t="str">
        <f>'Dual Meet'!$A$30</f>
        <v>Treynor</v>
      </c>
      <c r="D24">
        <f>'Dual Meet'!K32</f>
        <v>41</v>
      </c>
    </row>
    <row r="25" spans="1:4">
      <c r="A25" s="64">
        <v>2</v>
      </c>
      <c r="B25" t="str">
        <f>'Dual Meet'!A36</f>
        <v>Dillon Faubel</v>
      </c>
      <c r="C25" t="str">
        <f>'Dual Meet'!$A$30</f>
        <v>Treynor</v>
      </c>
      <c r="D25">
        <f>'Dual Meet'!K36</f>
        <v>50</v>
      </c>
    </row>
    <row r="26" spans="1:4">
      <c r="A26" s="64">
        <v>3</v>
      </c>
      <c r="B26" t="str">
        <f>'Dual Meet'!A34</f>
        <v>Nolan Boese</v>
      </c>
      <c r="C26" t="str">
        <f>'Dual Meet'!$A$30</f>
        <v>Treynor</v>
      </c>
      <c r="D26">
        <f>'Dual Meet'!K34</f>
        <v>48</v>
      </c>
    </row>
    <row r="27" spans="1:4">
      <c r="A27" s="64">
        <v>4</v>
      </c>
      <c r="B27" t="str">
        <f>'Dual Meet'!A33</f>
        <v>Zach Dickerson</v>
      </c>
      <c r="C27" t="str">
        <f>'Dual Meet'!$A$30</f>
        <v>Treynor</v>
      </c>
      <c r="D27">
        <f>'Dual Meet'!K33</f>
        <v>53</v>
      </c>
    </row>
    <row r="28" spans="1:4">
      <c r="A28" s="64">
        <v>5</v>
      </c>
      <c r="B28" t="str">
        <f>'Dual Meet'!A35</f>
        <v>Kyle Wesley</v>
      </c>
      <c r="C28" t="str">
        <f>'Dual Meet'!$A$30</f>
        <v>Treynor</v>
      </c>
      <c r="D28">
        <f>'Dual Meet'!K35</f>
        <v>50</v>
      </c>
    </row>
    <row r="29" spans="1:4">
      <c r="A29" s="64">
        <v>6</v>
      </c>
      <c r="B29" t="str">
        <f>'Dual Meet'!A37</f>
        <v>Placeholder</v>
      </c>
      <c r="C29" t="str">
        <f>'Dual Meet'!$A$30</f>
        <v>Treynor</v>
      </c>
      <c r="D29">
        <f>'Dual Meet'!K37</f>
        <v>99</v>
      </c>
    </row>
    <row r="30" spans="1:4">
      <c r="A30" s="64">
        <v>7</v>
      </c>
      <c r="B30" t="str">
        <f>'Dual Meet'!A42</f>
        <v>Brandon Berg</v>
      </c>
      <c r="C30" t="str">
        <f>'Dual Meet'!$A$40</f>
        <v>Griswold</v>
      </c>
      <c r="D30">
        <f>'Dual Meet'!K42</f>
        <v>53</v>
      </c>
    </row>
    <row r="31" spans="1:4">
      <c r="A31" s="64">
        <v>8</v>
      </c>
      <c r="B31" t="str">
        <f>'Dual Meet'!A43</f>
        <v>Brock Wallace</v>
      </c>
      <c r="C31" t="str">
        <f>'Dual Meet'!$A$40</f>
        <v>Griswold</v>
      </c>
      <c r="D31">
        <f>'Dual Meet'!K43</f>
        <v>65</v>
      </c>
    </row>
    <row r="32" spans="1:4">
      <c r="A32" s="64">
        <v>9</v>
      </c>
      <c r="B32" t="str">
        <f>'Dual Meet'!A44</f>
        <v>Devin Witt</v>
      </c>
      <c r="C32" t="str">
        <f>'Dual Meet'!$A$40</f>
        <v>Griswold</v>
      </c>
      <c r="D32">
        <f>'Dual Meet'!K44</f>
        <v>66</v>
      </c>
    </row>
    <row r="33" spans="1:4">
      <c r="A33" s="64">
        <v>10</v>
      </c>
      <c r="B33" t="str">
        <f>'Dual Meet'!A45</f>
        <v>Trey Huerta</v>
      </c>
      <c r="C33" t="str">
        <f>'Dual Meet'!$A$40</f>
        <v>Griswold</v>
      </c>
      <c r="D33">
        <f>'Dual Meet'!K45</f>
        <v>60</v>
      </c>
    </row>
    <row r="34" spans="1:4">
      <c r="A34" s="64">
        <v>11</v>
      </c>
      <c r="B34" t="str">
        <f>'Dual Meet'!A46</f>
        <v>Place Holder</v>
      </c>
      <c r="C34" t="str">
        <f>'Dual Meet'!$A$40</f>
        <v>Griswold</v>
      </c>
      <c r="D34">
        <f>'Dual Meet'!K46</f>
        <v>99</v>
      </c>
    </row>
    <row r="35" spans="1:4">
      <c r="A35" s="64">
        <v>12</v>
      </c>
      <c r="B35" t="str">
        <f>'Dual Meet'!A47</f>
        <v>Place Holder</v>
      </c>
      <c r="C35" t="str">
        <f>'Dual Meet'!$A$40</f>
        <v>Griswold</v>
      </c>
      <c r="D35">
        <f>'Dual Meet'!K47</f>
        <v>99</v>
      </c>
    </row>
  </sheetData>
  <sortState ref="B24:D35">
    <sortCondition ref="D24:D35"/>
  </sortState>
  <mergeCells count="2">
    <mergeCell ref="A1:C1"/>
    <mergeCell ref="A2:C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Dual Meet</vt:lpstr>
      <vt:lpstr>Individuals</vt:lpstr>
    </vt:vector>
  </TitlesOfParts>
  <Company>The Rowell Family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Rowell</dc:creator>
  <cp:lastModifiedBy>Joe</cp:lastModifiedBy>
  <cp:lastPrinted>2016-04-16T00:03:08Z</cp:lastPrinted>
  <dcterms:created xsi:type="dcterms:W3CDTF">2001-05-05T16:12:41Z</dcterms:created>
  <dcterms:modified xsi:type="dcterms:W3CDTF">2016-04-19T13:43:46Z</dcterms:modified>
</cp:coreProperties>
</file>